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120" windowWidth="12300" windowHeight="10110"/>
  </bookViews>
  <sheets>
    <sheet name="Table of Contents" sheetId="4" r:id="rId1"/>
    <sheet name="1" sheetId="6" r:id="rId2"/>
    <sheet name="2" sheetId="7" r:id="rId3"/>
    <sheet name="3" sheetId="8" r:id="rId4"/>
    <sheet name="4" sheetId="9" r:id="rId5"/>
    <sheet name="5" sheetId="10" r:id="rId6"/>
    <sheet name="6" sheetId="11" r:id="rId7"/>
    <sheet name="7a" sheetId="12" r:id="rId8"/>
    <sheet name="7b" sheetId="13" r:id="rId9"/>
    <sheet name="7c" sheetId="14" r:id="rId10"/>
    <sheet name="7d" sheetId="15" r:id="rId11"/>
    <sheet name="7e" sheetId="16" r:id="rId12"/>
    <sheet name="8a" sheetId="17" r:id="rId13"/>
    <sheet name="8b" sheetId="18" r:id="rId14"/>
    <sheet name="8c" sheetId="19" r:id="rId15"/>
    <sheet name="8d" sheetId="20" r:id="rId16"/>
    <sheet name="8e" sheetId="21" r:id="rId17"/>
    <sheet name="9a" sheetId="22" r:id="rId18"/>
    <sheet name="9b" sheetId="23" r:id="rId19"/>
    <sheet name="9c" sheetId="24" r:id="rId20"/>
    <sheet name="9d" sheetId="25" r:id="rId21"/>
    <sheet name="9e" sheetId="26" r:id="rId22"/>
    <sheet name="10a" sheetId="27" r:id="rId23"/>
    <sheet name="10b" sheetId="28" r:id="rId24"/>
    <sheet name="10c" sheetId="29" r:id="rId25"/>
    <sheet name="10d" sheetId="30" r:id="rId26"/>
    <sheet name="10e" sheetId="31" r:id="rId27"/>
    <sheet name="11a" sheetId="32" r:id="rId28"/>
    <sheet name="11b" sheetId="33" r:id="rId29"/>
    <sheet name="11c" sheetId="34" r:id="rId30"/>
    <sheet name="11d" sheetId="35" r:id="rId31"/>
    <sheet name="11e" sheetId="36" r:id="rId32"/>
    <sheet name="12a" sheetId="37" r:id="rId33"/>
    <sheet name="12b" sheetId="38" r:id="rId34"/>
    <sheet name="12c" sheetId="39" r:id="rId35"/>
    <sheet name="12d" sheetId="40" r:id="rId36"/>
    <sheet name="12e" sheetId="41" r:id="rId37"/>
    <sheet name="13a" sheetId="42" r:id="rId38"/>
    <sheet name="13b" sheetId="43" r:id="rId39"/>
    <sheet name="13c" sheetId="44" r:id="rId40"/>
    <sheet name="13d" sheetId="45" r:id="rId41"/>
    <sheet name="13e" sheetId="46" r:id="rId42"/>
    <sheet name="14a" sheetId="47" r:id="rId43"/>
    <sheet name="14b" sheetId="48" r:id="rId44"/>
    <sheet name="14c" sheetId="49" r:id="rId45"/>
    <sheet name="14d" sheetId="50" r:id="rId46"/>
    <sheet name="14e" sheetId="51" r:id="rId47"/>
    <sheet name="15a" sheetId="52" r:id="rId48"/>
    <sheet name="15b" sheetId="53" r:id="rId49"/>
    <sheet name="15c" sheetId="54" r:id="rId50"/>
    <sheet name="15d" sheetId="55" r:id="rId51"/>
    <sheet name="15e" sheetId="56" r:id="rId52"/>
    <sheet name="16" sheetId="57" r:id="rId53"/>
    <sheet name="17" sheetId="58" r:id="rId54"/>
    <sheet name="18" sheetId="59" r:id="rId55"/>
  </sheets>
  <definedNames>
    <definedName name="_xlnm.Print_Area" localSheetId="38">'13b'!$A$1:$E$12</definedName>
  </definedNames>
  <calcPr calcId="145621"/>
</workbook>
</file>

<file path=xl/calcChain.xml><?xml version="1.0" encoding="utf-8"?>
<calcChain xmlns="http://schemas.openxmlformats.org/spreadsheetml/2006/main">
  <c r="E8" i="59" l="1"/>
  <c r="D8" i="59"/>
  <c r="C8" i="59"/>
  <c r="F2" i="59"/>
  <c r="F8" i="59" s="1"/>
  <c r="E2" i="59"/>
  <c r="D2" i="59"/>
  <c r="C2" i="59"/>
  <c r="B2" i="59"/>
  <c r="B8" i="59" s="1"/>
  <c r="F8" i="58" l="1"/>
  <c r="E8" i="58"/>
  <c r="D8" i="58"/>
  <c r="F2" i="58"/>
  <c r="E2" i="58"/>
  <c r="D2" i="58"/>
  <c r="C2" i="58"/>
  <c r="C8" i="58" s="1"/>
  <c r="B2" i="58"/>
  <c r="B8" i="58" s="1"/>
  <c r="E8" i="57" l="1"/>
  <c r="D8" i="57"/>
  <c r="C8" i="57"/>
  <c r="B8" i="57"/>
  <c r="F2" i="57"/>
  <c r="F8" i="57" s="1"/>
  <c r="E2" i="57"/>
  <c r="D2" i="57"/>
  <c r="C2" i="57"/>
  <c r="B2" i="57"/>
</calcChain>
</file>

<file path=xl/sharedStrings.xml><?xml version="1.0" encoding="utf-8"?>
<sst xmlns="http://schemas.openxmlformats.org/spreadsheetml/2006/main" count="1141" uniqueCount="210">
  <si>
    <t>CFTC Swaps Report</t>
  </si>
  <si>
    <t>Release Date:</t>
  </si>
  <si>
    <t>Reporting Period As Of:</t>
  </si>
  <si>
    <t>IMPORTANT NOTICE</t>
  </si>
  <si>
    <t>DTCC DATA REPOSITORY (DDR)</t>
  </si>
  <si>
    <t>DDR has informed us that due to a DDR technical coding issue, transactions data provided to the CFTC on credit default swaps have been understated. This error affects the following tables as published on the CFTC website since November 20, 2013: Ticket Volume; Dollar Volume.”</t>
  </si>
  <si>
    <t>Table of Contents</t>
  </si>
  <si>
    <t>All Swaps</t>
  </si>
  <si>
    <t>1. Gross Notional Outstanding by Cleared Status</t>
  </si>
  <si>
    <t>2. Gross Notional Outstanding by Participant Type</t>
  </si>
  <si>
    <t>3. Transaction Ticket Volume by Cleared Status</t>
  </si>
  <si>
    <t>4. Transaction Ticket Volume by Participant Type</t>
  </si>
  <si>
    <t>5. Transaction Dollar Volume by Cleared Status</t>
  </si>
  <si>
    <t>6. Transaction Dollar Volume by Participant Type</t>
  </si>
  <si>
    <t>Swaps by Asset Class</t>
  </si>
  <si>
    <t>Interest Rate Swaps</t>
  </si>
  <si>
    <t>7a. Gross Notional Outstanding - Product Type - Cleared Status</t>
  </si>
  <si>
    <t>7b. Gross Notional Outstanding - Product Type - Currency</t>
  </si>
  <si>
    <t>7c. Gross Notional Outstanding - Product Type - Tenor</t>
  </si>
  <si>
    <t>7d. Gross Notional Outstanding - Product Type - Participant Type - Cleared Status</t>
  </si>
  <si>
    <t>7e. Gross Notional Outstanding - Notes</t>
  </si>
  <si>
    <t>8a. Transaction Ticket Volume - Product Type - Cleared Status</t>
  </si>
  <si>
    <t>8b. Transaction Ticket Volume - Product Type - Currency</t>
  </si>
  <si>
    <t>8c. Transaction Ticket Volume - Product Type - Tenor</t>
  </si>
  <si>
    <t>8d. Transaction Ticket Volume - Product Type - Participant Type - Cleared Status</t>
  </si>
  <si>
    <t>8e. Transaction Ticket Volume - Notes</t>
  </si>
  <si>
    <t>9a. Transaction Dollar Volume - Product Type - Cleared Status</t>
  </si>
  <si>
    <t>9b. Transaction Dollar Volume - Product Type - Currency</t>
  </si>
  <si>
    <t>9c. Transaction Dollar Volume - Product Type - Tenor</t>
  </si>
  <si>
    <t>9d. Transaction Dollar Volume - Product Type - Participant Type</t>
  </si>
  <si>
    <t>9e. Transaction Dollar Volume - Notes</t>
  </si>
  <si>
    <t>Cross-Currency Interest Rate Swaps</t>
  </si>
  <si>
    <t>10a. Gross Notional Outstanding -  Product Type - Cleared Status</t>
  </si>
  <si>
    <t>10b. Gross Notional Outstanding - Product Type - Currency</t>
  </si>
  <si>
    <t>10c. Gross Notional Outstanding - Product Type - Tenor</t>
  </si>
  <si>
    <t>10d. Gross Notional Outstanding - Product Type - Participant Type - Cleared Status</t>
  </si>
  <si>
    <t>10e. Gross Notional Outstanding - Notes</t>
  </si>
  <si>
    <t>11a. Transaction Ticket Volume - Product Type - Cleared Status</t>
  </si>
  <si>
    <t>11b. Transaction Ticket Volume - Product Type - Currency</t>
  </si>
  <si>
    <t>11c. Transaction Ticket Volume - Product Type - Tenor</t>
  </si>
  <si>
    <t>11d. Transaction Ticket Volume - Product Type - Participant Type - Cleared Status</t>
  </si>
  <si>
    <t>11e. Transaction Ticket Volume - Notes</t>
  </si>
  <si>
    <t>12a. Transaction Dollar Volume - Product Type - Cleared Status</t>
  </si>
  <si>
    <t>12b. Transaction Dollar Volume - Product Type - Currency</t>
  </si>
  <si>
    <t>12c. Transaction Dollar Volume - Product Type - Tenor</t>
  </si>
  <si>
    <t>12d. Transaction Dollar Volume - Product Type - Participant Type - Cleared Status</t>
  </si>
  <si>
    <t>12e. Transaction Dollar Volume - Notes</t>
  </si>
  <si>
    <t>Credit Default Swaps</t>
  </si>
  <si>
    <t>13a. Gross Notional Outstanding - Product Type - Cleared Status</t>
  </si>
  <si>
    <t>13b. Gross Notional Outstanding - Product Type - Grade</t>
  </si>
  <si>
    <t>13c. Gross Notional Outstanding - Product Type - Participant Type - Cleared Status</t>
  </si>
  <si>
    <t>13d. Gross Notional Outstanding - Product Type -Participant Type - Grade</t>
  </si>
  <si>
    <t>13e. Gross Notional Outstanding - Notes</t>
  </si>
  <si>
    <t>14a. Transaction Ticket Volume - Product Type - Cleared Status</t>
  </si>
  <si>
    <t>14b. Transaction Ticket Volume - Product Type - Grade</t>
  </si>
  <si>
    <t>14c. Transaction Ticket Volume - Product Type - Participant Type - Cleared Status</t>
  </si>
  <si>
    <t>14d. Transaction Ticket Volume - Product Type - Participant Type - Grade</t>
  </si>
  <si>
    <t>14e. Transaction Ticket Volume - Notes</t>
  </si>
  <si>
    <t>15a. Transaction Dollar Volume - Product Type - Cleared Status</t>
  </si>
  <si>
    <t>15b. Transaction Dollar Volume - Product Type - Grade</t>
  </si>
  <si>
    <t>15c. Transaction Dollar Volume - Product Type - Participant Type - Cleared Status</t>
  </si>
  <si>
    <t>15d. Transaction Dollar Volume - Product Type - Participant Type - Grade</t>
  </si>
  <si>
    <t>15e. Transaction Dollar Volume - Notes</t>
  </si>
  <si>
    <t>Equity Swaps</t>
  </si>
  <si>
    <t>16. Gross Notional Outstanding</t>
  </si>
  <si>
    <t>Other Commodity Swaps</t>
  </si>
  <si>
    <t>17. Gross Notional Outstanding</t>
  </si>
  <si>
    <t>Foreign Exchange Swaps</t>
  </si>
  <si>
    <t>18. Gross Notional Outstanding</t>
  </si>
  <si>
    <t>May 9</t>
  </si>
  <si>
    <t>May 16</t>
  </si>
  <si>
    <t>May 23</t>
  </si>
  <si>
    <t>May 30</t>
  </si>
  <si>
    <t>June 6</t>
  </si>
  <si>
    <t>Total Interest Rate*</t>
  </si>
  <si>
    <t xml:space="preserve">  Cleared**</t>
  </si>
  <si>
    <t xml:space="preserve">  Uncleared</t>
  </si>
  <si>
    <t>Total Cross-Currency</t>
  </si>
  <si>
    <t xml:space="preserve">  Cleared</t>
  </si>
  <si>
    <t>Total Credit</t>
  </si>
  <si>
    <t>Total FX****</t>
  </si>
  <si>
    <t xml:space="preserve"> N/A </t>
  </si>
  <si>
    <t>Total Equity****</t>
  </si>
  <si>
    <t>Total Other Commodity****</t>
  </si>
  <si>
    <t>TOTAL</t>
  </si>
  <si>
    <t>Weekly snapshot, gross notional amount outstanding by asset class and cleared status (millions of USD), all products, tenors, and participant types. For cleared swaps, this table reflects only one of the two swaps that results from the clearing process; therefore, the numbers on this table are analogous to the notional value of futures open interest.</t>
  </si>
  <si>
    <t>*See Data Dictionary for asset class descriptions and Explanatory Notes for data sources.</t>
  </si>
  <si>
    <t>**See Explanatory Notes for cleared and uncleared descriptions.</t>
  </si>
  <si>
    <t>***N/A indicates that data are not currently available.</t>
  </si>
  <si>
    <t>****These numbers are estimates.</t>
  </si>
  <si>
    <t>The Commission requests feedback on the format and content of this CFTC Swaps Report table. Submit comments to swapsreport@cftc.gov.</t>
  </si>
  <si>
    <t xml:space="preserve">  SDs and MSPs**</t>
  </si>
  <si>
    <t xml:space="preserve">  Other</t>
  </si>
  <si>
    <t xml:space="preserve">  SDs and MSPs</t>
  </si>
  <si>
    <t>N/A</t>
  </si>
  <si>
    <t>Weekly snapshot, gross notional amount outstanding by asset class and participant type (millions of USD), all products, origins, currencies, tenors, and participant types,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Because this table shows the aggregated notional values of swaps by participant, the totals on this table are twice those displayed on the "Gross Notional Outstanding by Cleared Status" table.</t>
  </si>
  <si>
    <t>*See Data Dictionary for asset class descriptions.</t>
  </si>
  <si>
    <t>**See Explanatory Notes for participant type descriptions.</t>
  </si>
  <si>
    <t>Total FX</t>
  </si>
  <si>
    <t>Total Equity</t>
  </si>
  <si>
    <t>Total Other Commodity</t>
  </si>
  <si>
    <t>Weekly total, swap ticket volumes by asset class and cleared status (number of new trades), all products, tenors, and participant types. For cleared swaps, this table reflects the creation of only one of the two swaps that results from the clearing process. All price-forming trade events, including new trades, terminations, amendments, and novations, are included in ticket volumes.</t>
  </si>
  <si>
    <t>Weekly total, swap ticket volumes by asset class and participant type (number of new trades), all products and tenors, cleared and uncleared. For cleared swaps, the creation of each of the two resulting swaps is attributed only to the counterparty facing the clearing organization (i.e., the clearing organization’s participation is not displayed). For uncleared swaps, each trade is attributed to both swap counterparties. All price-forming trade events, including new trades, terminations, amendments, and novations, are included in ticket volumes. Because this table shows transactions by participant, the totals on this table are twice those displayed on the "Transaction Ticket Volume by Cleared Status" table.</t>
  </si>
  <si>
    <t>Weekly total, swap dollar volumes by asset class and cleared status (value of all trades in millions of USD), all products, tenors, and participant types.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</si>
  <si>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Weekly total, swap dollar volumes by asset class and participant type (value of all trades in millions of USD), all products and tenors, cleared and uncleared. For cleared swaps, the notional value for each of the two resulting swaps is attributed only to the counterparty facing the clearing organization (i.e., the clearing organization’s participation is not displayed). For uncleared swaps, the notional value of the swap is attributed to both swap counterparties. The notional values of all price-forming trade events, including new trades, terminations, amendments, and novations, are included in dollar volumes. Because this table shows transactions by participant, the totals on this table are twice those displayed on the "Transaction Dollar Volume by Cleared Status" table.</t>
  </si>
  <si>
    <r>
      <t>Product</t>
    </r>
    <r>
      <rPr>
        <b/>
        <vertAlign val="superscript"/>
        <sz val="10"/>
        <color theme="1"/>
        <rFont val="Calibri"/>
        <family val="2"/>
        <scheme val="minor"/>
      </rPr>
      <t>1</t>
    </r>
  </si>
  <si>
    <r>
      <t>Cleared</t>
    </r>
    <r>
      <rPr>
        <b/>
        <vertAlign val="superscript"/>
        <sz val="10"/>
        <color theme="1"/>
        <rFont val="Calibri"/>
        <family val="2"/>
        <scheme val="minor"/>
      </rPr>
      <t>2</t>
    </r>
  </si>
  <si>
    <t>Uncleared</t>
  </si>
  <si>
    <t>Fixed-Float</t>
  </si>
  <si>
    <t>FRA</t>
  </si>
  <si>
    <t>OIS</t>
  </si>
  <si>
    <t>OTHER*</t>
  </si>
  <si>
    <t>* OTHER variable includes the following products: Basis, Cap/Floor, Debt Option, Exotic, Fixed-Fixed, Inflation, and Swaption.</t>
  </si>
  <si>
    <t>USD</t>
  </si>
  <si>
    <r>
      <t>EUR</t>
    </r>
    <r>
      <rPr>
        <b/>
        <vertAlign val="superscript"/>
        <sz val="10"/>
        <rFont val="Calibri"/>
        <family val="2"/>
        <scheme val="minor"/>
      </rPr>
      <t>3</t>
    </r>
  </si>
  <si>
    <t>GBP</t>
  </si>
  <si>
    <t>JPY</t>
  </si>
  <si>
    <t>AUD</t>
  </si>
  <si>
    <t>CAD</t>
  </si>
  <si>
    <t>OTHER</t>
  </si>
  <si>
    <t>Basis</t>
  </si>
  <si>
    <t>Swaption</t>
  </si>
  <si>
    <t>*OTHER variable includes the following products: Cap/Floor, Debt Option, Exotic, Fixed-Fixed, and Inflation.</t>
  </si>
  <si>
    <r>
      <t>0-3</t>
    </r>
    <r>
      <rPr>
        <b/>
        <vertAlign val="superscript"/>
        <sz val="10"/>
        <rFont val="Calibri"/>
        <family val="2"/>
        <scheme val="minor"/>
      </rPr>
      <t>4</t>
    </r>
  </si>
  <si>
    <t>3-6</t>
  </si>
  <si>
    <t>6-12</t>
  </si>
  <si>
    <t>12-24</t>
  </si>
  <si>
    <t>24-60</t>
  </si>
  <si>
    <t>60+</t>
  </si>
  <si>
    <r>
      <t>Swap Dealers/MSPs</t>
    </r>
    <r>
      <rPr>
        <b/>
        <vertAlign val="superscript"/>
        <sz val="10"/>
        <color theme="1"/>
        <rFont val="Calibri"/>
        <family val="2"/>
        <scheme val="minor"/>
      </rPr>
      <t>5</t>
    </r>
  </si>
  <si>
    <t>Others</t>
  </si>
  <si>
    <t>Cleared</t>
  </si>
  <si>
    <t>*OTHER variable includes the following products: Basis, Swaption, Cap/Floor, Debt Option, Exotic, Fixed-Fixed, and Inflation.</t>
  </si>
  <si>
    <t>Gross notional amount outstanding, current weekly snapshot, by product type and cleared status (millions of USD), all participant types, tenors and currencies. For cleared swaps, this table reflects only one of the two swaps that results from the clearing process; therefore, the numbers on this table are analogous to the notional value of futures open interest.</t>
  </si>
  <si>
    <r>
      <rPr>
        <vertAlign val="superscript"/>
        <sz val="10"/>
        <color theme="1"/>
        <rFont val="Calibri"/>
        <family val="2"/>
        <scheme val="minor"/>
      </rPr>
      <t xml:space="preserve">1 </t>
    </r>
    <r>
      <rPr>
        <sz val="10"/>
        <color theme="1"/>
        <rFont val="Calibri"/>
        <family val="2"/>
        <scheme val="minor"/>
      </rPr>
      <t>See Data Dictionary for product descriptions and Explanatory Notes for data sources.</t>
    </r>
  </si>
  <si>
    <r>
      <rPr>
        <vertAlign val="superscript"/>
        <sz val="10"/>
        <color theme="1"/>
        <rFont val="Calibri"/>
        <family val="2"/>
        <scheme val="minor"/>
      </rPr>
      <t>2</t>
    </r>
    <r>
      <rPr>
        <sz val="10"/>
        <color theme="1"/>
        <rFont val="Calibri"/>
        <family val="2"/>
        <scheme val="minor"/>
      </rPr>
      <t xml:space="preserve"> See Explanatory Notes for cleared and uncleared descriptions.</t>
    </r>
  </si>
  <si>
    <r>
      <rPr>
        <vertAlign val="superscript"/>
        <sz val="10"/>
        <color theme="1"/>
        <rFont val="Calibri"/>
        <family val="2"/>
        <scheme val="minor"/>
      </rPr>
      <t xml:space="preserve">3 </t>
    </r>
    <r>
      <rPr>
        <sz val="10"/>
        <color theme="1"/>
        <rFont val="Calibri"/>
        <family val="2"/>
        <scheme val="minor"/>
      </rPr>
      <t>See Explanatory Notes for currency descriptions.</t>
    </r>
  </si>
  <si>
    <r>
      <rPr>
        <vertAlign val="superscript"/>
        <sz val="10"/>
        <color theme="1"/>
        <rFont val="Calibri"/>
        <family val="2"/>
        <scheme val="minor"/>
      </rPr>
      <t>4</t>
    </r>
    <r>
      <rPr>
        <sz val="10"/>
        <color theme="1"/>
        <rFont val="Calibri"/>
        <family val="2"/>
        <scheme val="minor"/>
      </rPr>
      <t xml:space="preserve"> See Explanatory Notes for tenor bucket descriptions.</t>
    </r>
  </si>
  <si>
    <r>
      <rPr>
        <vertAlign val="superscript"/>
        <sz val="10"/>
        <color theme="1"/>
        <rFont val="Calibri"/>
        <family val="2"/>
        <scheme val="minor"/>
      </rPr>
      <t xml:space="preserve">5 </t>
    </r>
    <r>
      <rPr>
        <sz val="10"/>
        <color theme="1"/>
        <rFont val="Calibri"/>
        <family val="2"/>
        <scheme val="minor"/>
      </rPr>
      <t>See Explanatory Notes for participant type descriptions.</t>
    </r>
  </si>
  <si>
    <r>
      <rPr>
        <vertAlign val="superscript"/>
        <sz val="10"/>
        <color theme="1"/>
        <rFont val="Calibri"/>
        <family val="2"/>
        <scheme val="minor"/>
      </rPr>
      <t>6</t>
    </r>
    <r>
      <rPr>
        <sz val="10"/>
        <color theme="1"/>
        <rFont val="Calibri"/>
        <family val="2"/>
        <scheme val="minor"/>
      </rPr>
      <t xml:space="preserve"> See Data Dictionary for grade descriptions.</t>
    </r>
  </si>
  <si>
    <t>Cap/Floor</t>
  </si>
  <si>
    <t>Debt Option</t>
  </si>
  <si>
    <t>Exotic</t>
  </si>
  <si>
    <t>Fixed-Fixed</t>
  </si>
  <si>
    <t>Inflation</t>
  </si>
  <si>
    <t>60-120</t>
  </si>
  <si>
    <t>120-360</t>
  </si>
  <si>
    <t>360+</t>
  </si>
  <si>
    <t>*OTHER variable includes the following products: Basis, Cap/Floor, Debt Option, Exotic, Fixed-Fixed, FRA,  Inflation, OIS, and Swaption.</t>
  </si>
  <si>
    <t>Swap transaction volumes, for current week, by product and clearing status (number of new trades), all participant types, tenors, and currencies. For cleared swaps, this table reflects the creation of only one of the two swaps that results from the clearing process. All price-forming trade events, including new trades, terminations, amendments, and novations, are included in ticket volumes.</t>
  </si>
  <si>
    <t>*OTHER variable includes the following products: Basis, Cap/Floor, Debt Option, Exotic, Fixed-Fixed, Inflation, and Swaption.</t>
  </si>
  <si>
    <t>*OTHER variable includes the following products: Swaption, Cap/Floor, Debt Option, Exotic, Fixed-Fixed, Inflation, Basis, OIS, and FRA.</t>
  </si>
  <si>
    <t>*OTHER variable includes the following products: FRA, Cap/Floor, Debt Option, Exotic, Fixed-Fixed, Inflation, OIS, Swaption, and Basis.</t>
  </si>
  <si>
    <t>*OTHER variable includes the following products: Basis, Cap/Floor, Debt Option, Exotic, FRA, Fixed-Fixed, Inflation, OIS, and Swaption.</t>
  </si>
  <si>
    <t>Swap dollar volumes, current week, by product type and major currency (notional value of all new trades in millions of USD), all participant types and tenors, cleared and uncleared. For cleared swaps, this table reflects the notional value of the creation of only one of the two swaps that results from the clearing process. The notional values of all price-forming trade events, including new trades, terminations, amendments, and novations, are included in dollar volumes.</t>
  </si>
  <si>
    <t xml:space="preserve"> TOTAL</t>
  </si>
  <si>
    <t>Cross-Currency Basis</t>
  </si>
  <si>
    <t>Cross-Currency Fixed-Fixed</t>
  </si>
  <si>
    <t>Cross-Currency Fixed-Float</t>
  </si>
  <si>
    <t>Cross_Currency Basis</t>
  </si>
  <si>
    <t>Cross_Currency Fixed-Fixed</t>
  </si>
  <si>
    <t>Cross_Currency Fixed-Float</t>
  </si>
  <si>
    <t>Cross-Currency Total</t>
  </si>
  <si>
    <t>Cross-Currency TOTAL</t>
  </si>
  <si>
    <r>
      <t>Product</t>
    </r>
    <r>
      <rPr>
        <b/>
        <vertAlign val="superscript"/>
        <sz val="10"/>
        <rFont val="Calibri"/>
        <family val="2"/>
        <scheme val="minor"/>
      </rPr>
      <t>1</t>
    </r>
  </si>
  <si>
    <r>
      <t>Cleared</t>
    </r>
    <r>
      <rPr>
        <b/>
        <vertAlign val="superscript"/>
        <sz val="10"/>
        <rFont val="Calibri"/>
        <family val="2"/>
        <scheme val="minor"/>
      </rPr>
      <t>2</t>
    </r>
  </si>
  <si>
    <t>Index Tranche / Index</t>
  </si>
  <si>
    <t xml:space="preserve">  Asia</t>
  </si>
  <si>
    <t xml:space="preserve">  Europe</t>
  </si>
  <si>
    <t xml:space="preserve">  North America</t>
  </si>
  <si>
    <t>Other</t>
  </si>
  <si>
    <t>Exotic/Total Return Swap</t>
  </si>
  <si>
    <t xml:space="preserve">  Swaptions</t>
  </si>
  <si>
    <r>
      <t>HY</t>
    </r>
    <r>
      <rPr>
        <b/>
        <vertAlign val="superscript"/>
        <sz val="10"/>
        <rFont val="Calibri"/>
        <family val="2"/>
        <scheme val="minor"/>
      </rPr>
      <t>6</t>
    </r>
  </si>
  <si>
    <t>IG</t>
  </si>
  <si>
    <t>Index Tranche</t>
  </si>
  <si>
    <t xml:space="preserve">  North America/Asia</t>
  </si>
  <si>
    <t>Index</t>
  </si>
  <si>
    <t>*OTHER variable includes exotic credit products, swaptions, and total return swaps.</t>
  </si>
  <si>
    <t/>
  </si>
  <si>
    <r>
      <t>Swap Dealers/MSPs</t>
    </r>
    <r>
      <rPr>
        <b/>
        <vertAlign val="superscript"/>
        <sz val="10"/>
        <rFont val="Calibri"/>
        <family val="2"/>
        <scheme val="minor"/>
      </rPr>
      <t>5</t>
    </r>
  </si>
  <si>
    <t>HY</t>
  </si>
  <si>
    <t xml:space="preserve">  Europe/North America</t>
  </si>
  <si>
    <t xml:space="preserve">  Europe/Other</t>
  </si>
  <si>
    <r>
      <t>Swap Dealers/MSPs</t>
    </r>
    <r>
      <rPr>
        <b/>
        <vertAlign val="superscript"/>
        <sz val="10"/>
        <rFont val="Calibri"/>
        <family val="2"/>
        <scheme val="minor"/>
      </rPr>
      <t>4</t>
    </r>
  </si>
  <si>
    <r>
      <t>HY</t>
    </r>
    <r>
      <rPr>
        <b/>
        <vertAlign val="superscript"/>
        <sz val="10"/>
        <rFont val="Calibri"/>
        <family val="2"/>
        <scheme val="minor"/>
      </rPr>
      <t>3</t>
    </r>
  </si>
  <si>
    <t>Index/Index Tranche</t>
  </si>
  <si>
    <t>Product*</t>
  </si>
  <si>
    <t>Total Equity**</t>
  </si>
  <si>
    <t>Portfolio Swaps</t>
  </si>
  <si>
    <t>Forwards</t>
  </si>
  <si>
    <t>Swaptions</t>
  </si>
  <si>
    <t>Variance Swaps</t>
  </si>
  <si>
    <t xml:space="preserve">Gross notional amount outstanding current weekly snapshot, by product type, all tenors and currencies.  </t>
  </si>
  <si>
    <t>*See Data Dictionary for product descriptions and Explanatory Notes for data sources.</t>
  </si>
  <si>
    <t>**These numbers are estimates.</t>
  </si>
  <si>
    <t>Total***</t>
  </si>
  <si>
    <t>Agricultural</t>
  </si>
  <si>
    <t>Energy</t>
  </si>
  <si>
    <t>Metals</t>
  </si>
  <si>
    <t>OTHER**</t>
  </si>
  <si>
    <t xml:space="preserve">Gross notional amount outstanding, current weekly snapshot, by product type, all participant types, tenors and currencies. </t>
  </si>
  <si>
    <t>**OTHER variable includes the following products: Multi-Commodity, Environmental, and Freight.</t>
  </si>
  <si>
    <t xml:space="preserve">***These numbers are estimates. </t>
  </si>
  <si>
    <t>****N/A indicates that data are not currently available.</t>
  </si>
  <si>
    <t>Total**</t>
  </si>
  <si>
    <t>Non-Deliverable Forwards</t>
  </si>
  <si>
    <t>Options</t>
  </si>
  <si>
    <t>Swaps</t>
  </si>
  <si>
    <t xml:space="preserve">**These numbers are estimates.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</si>
</sst>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_(* #,##0_);_(* \(#,##0\);_(* &quot;-&quot;??_);_(@_)"/>
    <numFmt numFmtId="165" formatCode="###,###,###,###,###"/>
    <numFmt numFmtId="166" formatCode="###,###,###,###,###,###"/>
  </numFmts>
  <fonts count="49"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1"/>
      <color theme="1"/>
      <name val="Calibri"/>
      <family val="2"/>
    </font>
    <font>
      <b/>
      <sz val="11"/>
      <name val="Calibri"/>
      <family val="2"/>
      <scheme val="minor"/>
    </font>
    <font>
      <b/>
      <sz val="11"/>
      <color rgb="FFFF0000"/>
      <name val="Calibri"/>
      <family val="2"/>
      <scheme val="minor"/>
    </font>
    <font>
      <sz val="14"/>
      <color rgb="FFFF0000"/>
      <name val="Calibri"/>
      <family val="2"/>
      <scheme val="minor"/>
    </font>
    <font>
      <sz val="11"/>
      <color rgb="FF1F497D"/>
      <name val="Calibri"/>
      <family val="2"/>
      <scheme val="minor"/>
    </font>
    <font>
      <u/>
      <sz val="11"/>
      <color theme="10"/>
      <name val="Calibri"/>
      <family val="2"/>
    </font>
    <font>
      <u/>
      <sz val="11"/>
      <color theme="1"/>
      <name val="Calibri"/>
      <family val="2"/>
    </font>
    <font>
      <u/>
      <sz val="11"/>
      <color theme="1"/>
      <name val="Calibri"/>
      <family val="2"/>
      <scheme val="minor"/>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indexed="8"/>
      <name val="Calibri"/>
      <family val="2"/>
    </font>
    <font>
      <b/>
      <sz val="11"/>
      <color rgb="FF3F3F3F"/>
      <name val="Calibri"/>
      <family val="2"/>
    </font>
    <font>
      <sz val="11"/>
      <color rgb="FFFF0000"/>
      <name val="Calibri"/>
      <family val="2"/>
    </font>
    <font>
      <b/>
      <sz val="10"/>
      <name val="Calibri"/>
      <family val="2"/>
      <scheme val="minor"/>
    </font>
    <font>
      <sz val="10"/>
      <name val="Calibri"/>
      <family val="2"/>
      <scheme val="minor"/>
    </font>
    <font>
      <sz val="10"/>
      <color theme="1"/>
      <name val="Calibri"/>
      <family val="2"/>
    </font>
    <font>
      <b/>
      <sz val="10"/>
      <color theme="1"/>
      <name val="Calibri"/>
      <family val="2"/>
      <scheme val="minor"/>
    </font>
    <font>
      <b/>
      <vertAlign val="superscript"/>
      <sz val="10"/>
      <color theme="1"/>
      <name val="Calibri"/>
      <family val="2"/>
      <scheme val="minor"/>
    </font>
    <font>
      <sz val="10"/>
      <color theme="1"/>
      <name val="Calibri"/>
      <family val="2"/>
      <scheme val="minor"/>
    </font>
    <font>
      <b/>
      <vertAlign val="superscript"/>
      <sz val="10"/>
      <name val="Calibri"/>
      <family val="2"/>
      <scheme val="minor"/>
    </font>
    <font>
      <vertAlign val="superscript"/>
      <sz val="10"/>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65"/>
        <bgColor indexed="64"/>
      </patternFill>
    </fill>
    <fill>
      <patternFill patternType="solid">
        <fgColor rgb="FFFFFFFF"/>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medium">
        <color indexed="64"/>
      </bottom>
      <diagonal/>
    </border>
    <border>
      <left style="thin">
        <color auto="1"/>
      </left>
      <right style="thin">
        <color auto="1"/>
      </right>
      <top/>
      <bottom style="thin">
        <color auto="1"/>
      </bottom>
      <diagonal/>
    </border>
  </borders>
  <cellStyleXfs count="176">
    <xf numFmtId="0" fontId="0" fillId="0" borderId="0"/>
    <xf numFmtId="43" fontId="1" fillId="0" borderId="0" applyFont="0" applyFill="0" applyBorder="0" applyAlignment="0" applyProtection="0"/>
    <xf numFmtId="0" fontId="22" fillId="0" borderId="0" applyNumberFormat="0" applyFill="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0" borderId="0" applyNumberFormat="0" applyBorder="0" applyAlignment="0" applyProtection="0"/>
    <xf numFmtId="0" fontId="25" fillId="1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4" borderId="0" applyNumberFormat="0" applyBorder="0" applyAlignment="0" applyProtection="0"/>
    <xf numFmtId="0" fontId="25" fillId="14"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18" borderId="0" applyNumberFormat="0" applyBorder="0" applyAlignment="0" applyProtection="0"/>
    <xf numFmtId="0" fontId="25" fillId="18"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2" borderId="0" applyNumberFormat="0" applyBorder="0" applyAlignment="0" applyProtection="0"/>
    <xf numFmtId="0" fontId="25"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26" borderId="0" applyNumberFormat="0" applyBorder="0" applyAlignment="0" applyProtection="0"/>
    <xf numFmtId="0" fontId="25" fillId="26"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30" borderId="0" applyNumberFormat="0" applyBorder="0" applyAlignment="0" applyProtection="0"/>
    <xf numFmtId="0" fontId="25" fillId="3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1" borderId="0" applyNumberFormat="0" applyBorder="0" applyAlignment="0" applyProtection="0"/>
    <xf numFmtId="0" fontId="25" fillId="1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5" borderId="0" applyNumberFormat="0" applyBorder="0" applyAlignment="0" applyProtection="0"/>
    <xf numFmtId="0" fontId="25" fillId="1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19" borderId="0" applyNumberFormat="0" applyBorder="0" applyAlignment="0" applyProtection="0"/>
    <xf numFmtId="0" fontId="25" fillId="1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3" borderId="0" applyNumberFormat="0" applyBorder="0" applyAlignment="0" applyProtection="0"/>
    <xf numFmtId="0" fontId="25" fillId="23"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27" borderId="0" applyNumberFormat="0" applyBorder="0" applyAlignment="0" applyProtection="0"/>
    <xf numFmtId="0" fontId="25" fillId="27"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 fillId="31" borderId="0" applyNumberFormat="0" applyBorder="0" applyAlignment="0" applyProtection="0"/>
    <xf numFmtId="0" fontId="25" fillId="31" borderId="0" applyNumberFormat="0" applyBorder="0" applyAlignment="0" applyProtection="0"/>
    <xf numFmtId="0" fontId="16" fillId="12" borderId="0" applyNumberFormat="0" applyBorder="0" applyAlignment="0" applyProtection="0"/>
    <xf numFmtId="0" fontId="26" fillId="12" borderId="0" applyNumberFormat="0" applyBorder="0" applyAlignment="0" applyProtection="0"/>
    <xf numFmtId="0" fontId="16" fillId="16" borderId="0" applyNumberFormat="0" applyBorder="0" applyAlignment="0" applyProtection="0"/>
    <xf numFmtId="0" fontId="26" fillId="16" borderId="0" applyNumberFormat="0" applyBorder="0" applyAlignment="0" applyProtection="0"/>
    <xf numFmtId="0" fontId="16" fillId="20" borderId="0" applyNumberFormat="0" applyBorder="0" applyAlignment="0" applyProtection="0"/>
    <xf numFmtId="0" fontId="26" fillId="20" borderId="0" applyNumberFormat="0" applyBorder="0" applyAlignment="0" applyProtection="0"/>
    <xf numFmtId="0" fontId="16" fillId="24" borderId="0" applyNumberFormat="0" applyBorder="0" applyAlignment="0" applyProtection="0"/>
    <xf numFmtId="0" fontId="26" fillId="24" borderId="0" applyNumberFormat="0" applyBorder="0" applyAlignment="0" applyProtection="0"/>
    <xf numFmtId="0" fontId="16" fillId="28" borderId="0" applyNumberFormat="0" applyBorder="0" applyAlignment="0" applyProtection="0"/>
    <xf numFmtId="0" fontId="26" fillId="28" borderId="0" applyNumberFormat="0" applyBorder="0" applyAlignment="0" applyProtection="0"/>
    <xf numFmtId="0" fontId="16" fillId="32" borderId="0" applyNumberFormat="0" applyBorder="0" applyAlignment="0" applyProtection="0"/>
    <xf numFmtId="0" fontId="26" fillId="32" borderId="0" applyNumberFormat="0" applyBorder="0" applyAlignment="0" applyProtection="0"/>
    <xf numFmtId="0" fontId="16" fillId="9" borderId="0" applyNumberFormat="0" applyBorder="0" applyAlignment="0" applyProtection="0"/>
    <xf numFmtId="0" fontId="26" fillId="9" borderId="0" applyNumberFormat="0" applyBorder="0" applyAlignment="0" applyProtection="0"/>
    <xf numFmtId="0" fontId="16" fillId="13" borderId="0" applyNumberFormat="0" applyBorder="0" applyAlignment="0" applyProtection="0"/>
    <xf numFmtId="0" fontId="26" fillId="13" borderId="0" applyNumberFormat="0" applyBorder="0" applyAlignment="0" applyProtection="0"/>
    <xf numFmtId="0" fontId="16" fillId="17" borderId="0" applyNumberFormat="0" applyBorder="0" applyAlignment="0" applyProtection="0"/>
    <xf numFmtId="0" fontId="26" fillId="17" borderId="0" applyNumberFormat="0" applyBorder="0" applyAlignment="0" applyProtection="0"/>
    <xf numFmtId="0" fontId="16" fillId="21" borderId="0" applyNumberFormat="0" applyBorder="0" applyAlignment="0" applyProtection="0"/>
    <xf numFmtId="0" fontId="26" fillId="21" borderId="0" applyNumberFormat="0" applyBorder="0" applyAlignment="0" applyProtection="0"/>
    <xf numFmtId="0" fontId="16" fillId="25" borderId="0" applyNumberFormat="0" applyBorder="0" applyAlignment="0" applyProtection="0"/>
    <xf numFmtId="0" fontId="26" fillId="25" borderId="0" applyNumberFormat="0" applyBorder="0" applyAlignment="0" applyProtection="0"/>
    <xf numFmtId="0" fontId="16" fillId="29" borderId="0" applyNumberFormat="0" applyBorder="0" applyAlignment="0" applyProtection="0"/>
    <xf numFmtId="0" fontId="26" fillId="29" borderId="0" applyNumberFormat="0" applyBorder="0" applyAlignment="0" applyProtection="0"/>
    <xf numFmtId="0" fontId="6" fillId="3" borderId="0" applyNumberFormat="0" applyBorder="0" applyAlignment="0" applyProtection="0"/>
    <xf numFmtId="0" fontId="27" fillId="3" borderId="0" applyNumberFormat="0" applyBorder="0" applyAlignment="0" applyProtection="0"/>
    <xf numFmtId="0" fontId="10" fillId="6" borderId="4" applyNumberFormat="0" applyAlignment="0" applyProtection="0"/>
    <xf numFmtId="0" fontId="28" fillId="6" borderId="4" applyNumberFormat="0" applyAlignment="0" applyProtection="0"/>
    <xf numFmtId="0" fontId="12" fillId="7" borderId="7" applyNumberFormat="0" applyAlignment="0" applyProtection="0"/>
    <xf numFmtId="0" fontId="29" fillId="7" borderId="7" applyNumberFormat="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5" fillId="2" borderId="0" applyNumberFormat="0" applyBorder="0" applyAlignment="0" applyProtection="0"/>
    <xf numFmtId="0" fontId="31" fillId="2" borderId="0" applyNumberFormat="0" applyBorder="0" applyAlignment="0" applyProtection="0"/>
    <xf numFmtId="0" fontId="2" fillId="0" borderId="1" applyNumberFormat="0" applyFill="0" applyAlignment="0" applyProtection="0"/>
    <xf numFmtId="0" fontId="32" fillId="0" borderId="1" applyNumberFormat="0" applyFill="0" applyAlignment="0" applyProtection="0"/>
    <xf numFmtId="0" fontId="3" fillId="0" borderId="2" applyNumberFormat="0" applyFill="0" applyAlignment="0" applyProtection="0"/>
    <xf numFmtId="0" fontId="33" fillId="0" borderId="2" applyNumberFormat="0" applyFill="0" applyAlignment="0" applyProtection="0"/>
    <xf numFmtId="0" fontId="4" fillId="0" borderId="3" applyNumberFormat="0" applyFill="0" applyAlignment="0" applyProtection="0"/>
    <xf numFmtId="0" fontId="34" fillId="0" borderId="3" applyNumberFormat="0" applyFill="0" applyAlignment="0" applyProtection="0"/>
    <xf numFmtId="0" fontId="4" fillId="0" borderId="0" applyNumberFormat="0" applyFill="0" applyBorder="0" applyAlignment="0" applyProtection="0"/>
    <xf numFmtId="0" fontId="34" fillId="0" borderId="0" applyNumberFormat="0" applyFill="0" applyBorder="0" applyAlignment="0" applyProtection="0"/>
    <xf numFmtId="0" fontId="8" fillId="5" borderId="4" applyNumberFormat="0" applyAlignment="0" applyProtection="0"/>
    <xf numFmtId="0" fontId="35" fillId="5" borderId="4" applyNumberFormat="0" applyAlignment="0" applyProtection="0"/>
    <xf numFmtId="0" fontId="11" fillId="0" borderId="6" applyNumberFormat="0" applyFill="0" applyAlignment="0" applyProtection="0"/>
    <xf numFmtId="0" fontId="36" fillId="0" borderId="6" applyNumberFormat="0" applyFill="0" applyAlignment="0" applyProtection="0"/>
    <xf numFmtId="0" fontId="7" fillId="4" borderId="0" applyNumberFormat="0" applyBorder="0" applyAlignment="0" applyProtection="0"/>
    <xf numFmtId="0" fontId="37" fillId="4" borderId="0" applyNumberFormat="0" applyBorder="0" applyAlignment="0" applyProtection="0"/>
    <xf numFmtId="0" fontId="38" fillId="0" borderId="0"/>
    <xf numFmtId="0" fontId="25" fillId="0" borderId="0"/>
    <xf numFmtId="0" fontId="1" fillId="0" borderId="0"/>
    <xf numFmtId="0" fontId="38" fillId="0" borderId="0"/>
    <xf numFmtId="0" fontId="1" fillId="0" borderId="0"/>
    <xf numFmtId="0" fontId="1" fillId="0" borderId="0"/>
    <xf numFmtId="0" fontId="38" fillId="0" borderId="0"/>
    <xf numFmtId="0" fontId="1" fillId="0" borderId="0"/>
    <xf numFmtId="0" fontId="1" fillId="0" borderId="0"/>
    <xf numFmtId="0" fontId="1" fillId="0" borderId="0"/>
    <xf numFmtId="0" fontId="1" fillId="0" borderId="0"/>
    <xf numFmtId="0" fontId="25" fillId="0" borderId="0"/>
    <xf numFmtId="0" fontId="1" fillId="0" borderId="0"/>
    <xf numFmtId="0" fontId="25" fillId="0" borderId="0"/>
    <xf numFmtId="0" fontId="1" fillId="0" borderId="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1" fillId="8" borderId="8" applyNumberFormat="0" applyFont="0" applyAlignment="0" applyProtection="0"/>
    <xf numFmtId="0" fontId="25" fillId="8" borderId="8" applyNumberFormat="0" applyFont="0" applyAlignment="0" applyProtection="0"/>
    <xf numFmtId="0" fontId="9" fillId="6" borderId="5" applyNumberFormat="0" applyAlignment="0" applyProtection="0"/>
    <xf numFmtId="0" fontId="39" fillId="6" borderId="5" applyNumberFormat="0" applyAlignment="0" applyProtection="0"/>
    <xf numFmtId="0" fontId="15" fillId="0" borderId="9" applyNumberFormat="0" applyFill="0" applyAlignment="0" applyProtection="0"/>
    <xf numFmtId="0" fontId="17" fillId="0" borderId="9" applyNumberFormat="0" applyFill="0" applyAlignment="0" applyProtection="0"/>
    <xf numFmtId="0" fontId="13" fillId="0" borderId="0" applyNumberFormat="0" applyFill="0" applyBorder="0" applyAlignment="0" applyProtection="0"/>
    <xf numFmtId="0" fontId="40" fillId="0" borderId="0" applyNumberFormat="0" applyFill="0" applyBorder="0" applyAlignment="0" applyProtection="0"/>
  </cellStyleXfs>
  <cellXfs count="135">
    <xf numFmtId="0" fontId="0" fillId="0" borderId="0" xfId="0"/>
    <xf numFmtId="0" fontId="17" fillId="0" borderId="0" xfId="0" applyFont="1"/>
    <xf numFmtId="0" fontId="15" fillId="0" borderId="0" xfId="0" applyFont="1"/>
    <xf numFmtId="14" fontId="18" fillId="0" borderId="0" xfId="0" applyNumberFormat="1" applyFont="1"/>
    <xf numFmtId="0" fontId="19" fillId="0" borderId="0" xfId="0" applyFont="1" applyAlignment="1">
      <alignment vertical="center"/>
    </xf>
    <xf numFmtId="14" fontId="15" fillId="0" borderId="0" xfId="0" applyNumberFormat="1" applyFont="1"/>
    <xf numFmtId="14" fontId="19" fillId="0" borderId="0" xfId="0" applyNumberFormat="1" applyFont="1"/>
    <xf numFmtId="0" fontId="20" fillId="0" borderId="0" xfId="0" applyFont="1"/>
    <xf numFmtId="0" fontId="13" fillId="0" borderId="0" xfId="0" applyFont="1"/>
    <xf numFmtId="0" fontId="21" fillId="0" borderId="0" xfId="0" applyFont="1" applyAlignment="1">
      <alignment vertical="center" wrapText="1"/>
    </xf>
    <xf numFmtId="0" fontId="22" fillId="0" borderId="0" xfId="2"/>
    <xf numFmtId="0" fontId="23" fillId="0" borderId="0" xfId="0" applyFont="1"/>
    <xf numFmtId="0" fontId="24" fillId="0" borderId="0" xfId="0" applyFont="1"/>
    <xf numFmtId="0" fontId="41" fillId="0" borderId="10" xfId="159" applyNumberFormat="1" applyFont="1" applyFill="1" applyBorder="1" applyAlignment="1" applyProtection="1">
      <alignment horizontal="center" vertical="center" wrapText="1"/>
    </xf>
    <xf numFmtId="49" fontId="41" fillId="0" borderId="10" xfId="159" applyNumberFormat="1" applyFont="1" applyFill="1" applyBorder="1" applyAlignment="1" applyProtection="1">
      <alignment horizontal="center" vertical="center" wrapText="1"/>
    </xf>
    <xf numFmtId="0" fontId="0" fillId="33" borderId="0" xfId="0" applyNumberFormat="1" applyFont="1" applyFill="1" applyBorder="1" applyAlignment="1" applyProtection="1"/>
    <xf numFmtId="0" fontId="41" fillId="0" borderId="10" xfId="148" applyNumberFormat="1" applyFont="1" applyFill="1" applyBorder="1" applyAlignment="1" applyProtection="1">
      <alignment horizontal="left" vertical="center" wrapText="1"/>
    </xf>
    <xf numFmtId="164" fontId="41" fillId="0" borderId="10" xfId="1" applyNumberFormat="1" applyFont="1" applyFill="1" applyBorder="1" applyAlignment="1" applyProtection="1">
      <alignment horizontal="right" wrapText="1"/>
    </xf>
    <xf numFmtId="0" fontId="42" fillId="0" borderId="10" xfId="159" applyNumberFormat="1" applyFont="1" applyFill="1" applyBorder="1" applyAlignment="1" applyProtection="1">
      <alignment horizontal="left" vertical="center" wrapText="1"/>
    </xf>
    <xf numFmtId="164" fontId="42" fillId="0" borderId="10" xfId="1" applyNumberFormat="1" applyFont="1" applyFill="1" applyBorder="1" applyAlignment="1" applyProtection="1">
      <alignment horizontal="right" vertical="center" wrapText="1"/>
    </xf>
    <xf numFmtId="0" fontId="41" fillId="0" borderId="10" xfId="159" applyNumberFormat="1" applyFont="1" applyFill="1" applyBorder="1" applyAlignment="1" applyProtection="1">
      <alignment horizontal="left" vertical="center" wrapText="1"/>
    </xf>
    <xf numFmtId="49" fontId="42" fillId="0" borderId="10" xfId="1" applyNumberFormat="1" applyFont="1" applyFill="1" applyBorder="1" applyAlignment="1" applyProtection="1">
      <alignment horizontal="right" vertical="center" wrapText="1"/>
    </xf>
    <xf numFmtId="164" fontId="41" fillId="0" borderId="10" xfId="1" applyNumberFormat="1" applyFont="1" applyFill="1" applyBorder="1" applyAlignment="1" applyProtection="1">
      <alignment horizontal="right" vertical="center" wrapText="1"/>
    </xf>
    <xf numFmtId="165" fontId="41" fillId="0" borderId="10" xfId="159" applyNumberFormat="1" applyFont="1" applyFill="1" applyBorder="1" applyAlignment="1" applyProtection="1">
      <alignment horizontal="right" vertical="center" wrapText="1"/>
    </xf>
    <xf numFmtId="165" fontId="42" fillId="0" borderId="10" xfId="159" applyNumberFormat="1" applyFont="1" applyFill="1" applyBorder="1" applyAlignment="1" applyProtection="1">
      <alignment horizontal="right" vertical="center" wrapText="1"/>
    </xf>
    <xf numFmtId="0" fontId="42" fillId="33" borderId="0" xfId="148" applyNumberFormat="1" applyFont="1" applyFill="1" applyBorder="1" applyAlignment="1" applyProtection="1"/>
    <xf numFmtId="165" fontId="41" fillId="0" borderId="10" xfId="155" applyNumberFormat="1" applyFont="1" applyFill="1" applyBorder="1" applyAlignment="1" applyProtection="1">
      <alignment horizontal="right" vertical="center" wrapText="1"/>
    </xf>
    <xf numFmtId="165" fontId="42" fillId="0" borderId="10" xfId="155" applyNumberFormat="1" applyFont="1" applyFill="1" applyBorder="1" applyAlignment="1" applyProtection="1">
      <alignment horizontal="right" vertical="center" wrapText="1"/>
    </xf>
    <xf numFmtId="0" fontId="41" fillId="0" borderId="10" xfId="155" applyNumberFormat="1" applyFont="1" applyFill="1" applyBorder="1" applyAlignment="1" applyProtection="1">
      <alignment horizontal="left" vertical="center" wrapText="1"/>
    </xf>
    <xf numFmtId="49" fontId="42" fillId="0" borderId="10" xfId="155" applyNumberFormat="1" applyFont="1" applyFill="1" applyBorder="1" applyAlignment="1" applyProtection="1">
      <alignment horizontal="right" vertical="center" wrapText="1"/>
    </xf>
    <xf numFmtId="0" fontId="25" fillId="33" borderId="0" xfId="148" applyNumberFormat="1" applyFont="1" applyFill="1" applyBorder="1" applyAlignment="1" applyProtection="1"/>
    <xf numFmtId="165" fontId="41" fillId="0" borderId="10" xfId="148" applyNumberFormat="1" applyFont="1" applyFill="1" applyBorder="1" applyAlignment="1" applyProtection="1">
      <alignment horizontal="right" vertical="center" wrapText="1"/>
    </xf>
    <xf numFmtId="165" fontId="42" fillId="0" borderId="10" xfId="148" applyNumberFormat="1" applyFont="1" applyFill="1" applyBorder="1" applyAlignment="1" applyProtection="1">
      <alignment horizontal="right" vertical="center" wrapText="1"/>
    </xf>
    <xf numFmtId="49" fontId="42" fillId="0" borderId="10" xfId="148" applyNumberFormat="1" applyFont="1" applyFill="1" applyBorder="1" applyAlignment="1" applyProtection="1">
      <alignment horizontal="right" vertical="center" wrapText="1"/>
    </xf>
    <xf numFmtId="0" fontId="44" fillId="0" borderId="10" xfId="0" applyFont="1" applyBorder="1" applyAlignment="1">
      <alignment horizontal="center" vertical="center"/>
    </xf>
    <xf numFmtId="0" fontId="46" fillId="0" borderId="10" xfId="0" applyFont="1" applyFill="1" applyBorder="1" applyAlignment="1">
      <alignment vertical="center"/>
    </xf>
    <xf numFmtId="164" fontId="46" fillId="0" borderId="10" xfId="1" applyNumberFormat="1" applyFont="1" applyBorder="1" applyAlignment="1">
      <alignment horizontal="right" vertical="center"/>
    </xf>
    <xf numFmtId="0" fontId="46" fillId="0" borderId="10" xfId="0" applyFont="1" applyBorder="1" applyAlignment="1">
      <alignment vertical="center"/>
    </xf>
    <xf numFmtId="0" fontId="46" fillId="0" borderId="18" xfId="0" applyFont="1" applyBorder="1" applyAlignment="1">
      <alignment vertical="center"/>
    </xf>
    <xf numFmtId="0" fontId="44" fillId="0" borderId="18" xfId="0" applyFont="1" applyBorder="1" applyAlignment="1">
      <alignment vertical="center"/>
    </xf>
    <xf numFmtId="164" fontId="44" fillId="0" borderId="10" xfId="1" applyNumberFormat="1" applyFont="1" applyBorder="1" applyAlignment="1">
      <alignment horizontal="right" vertical="center"/>
    </xf>
    <xf numFmtId="165" fontId="41" fillId="34" borderId="10" xfId="0" applyNumberFormat="1" applyFont="1" applyFill="1" applyBorder="1" applyAlignment="1" applyProtection="1">
      <alignment horizontal="center" wrapText="1"/>
    </xf>
    <xf numFmtId="164" fontId="46" fillId="0" borderId="10" xfId="1" applyNumberFormat="1" applyFont="1" applyBorder="1" applyAlignment="1">
      <alignment horizontal="right"/>
    </xf>
    <xf numFmtId="0" fontId="44" fillId="0" borderId="10" xfId="0" applyFont="1" applyBorder="1" applyAlignment="1">
      <alignment vertical="center"/>
    </xf>
    <xf numFmtId="164" fontId="44" fillId="0" borderId="10" xfId="1" applyNumberFormat="1" applyFont="1" applyBorder="1" applyAlignment="1">
      <alignment horizontal="right"/>
    </xf>
    <xf numFmtId="166" fontId="41" fillId="34" borderId="10" xfId="0" applyNumberFormat="1" applyFont="1" applyFill="1" applyBorder="1" applyAlignment="1" applyProtection="1">
      <alignment horizontal="center" wrapText="1"/>
    </xf>
    <xf numFmtId="164" fontId="46" fillId="0" borderId="10" xfId="1" applyNumberFormat="1" applyFont="1" applyBorder="1"/>
    <xf numFmtId="165" fontId="44" fillId="0" borderId="10" xfId="0" applyNumberFormat="1" applyFont="1" applyBorder="1"/>
    <xf numFmtId="0" fontId="0" fillId="0" borderId="10" xfId="0" applyBorder="1"/>
    <xf numFmtId="164" fontId="46" fillId="0" borderId="10" xfId="1" applyNumberFormat="1" applyFont="1" applyBorder="1" applyAlignment="1">
      <alignment vertical="center"/>
    </xf>
    <xf numFmtId="164" fontId="44" fillId="0" borderId="10" xfId="0" applyNumberFormat="1" applyFont="1" applyBorder="1" applyAlignment="1">
      <alignment vertical="center"/>
    </xf>
    <xf numFmtId="164" fontId="0" fillId="0" borderId="0" xfId="0" applyNumberFormat="1"/>
    <xf numFmtId="0" fontId="44" fillId="0" borderId="10" xfId="0" applyFont="1" applyFill="1" applyBorder="1" applyAlignment="1">
      <alignment horizontal="center" vertical="center"/>
    </xf>
    <xf numFmtId="164" fontId="0" fillId="0" borderId="10" xfId="1" applyNumberFormat="1" applyFont="1" applyBorder="1"/>
    <xf numFmtId="0" fontId="44" fillId="0" borderId="10" xfId="0" applyFont="1" applyFill="1" applyBorder="1" applyAlignment="1">
      <alignment vertical="center"/>
    </xf>
    <xf numFmtId="164" fontId="46" fillId="0" borderId="10" xfId="1" applyNumberFormat="1" applyFont="1" applyFill="1" applyBorder="1" applyAlignment="1">
      <alignment vertical="center"/>
    </xf>
    <xf numFmtId="165" fontId="41" fillId="34" borderId="15" xfId="0" applyNumberFormat="1" applyFont="1" applyFill="1" applyBorder="1" applyAlignment="1" applyProtection="1">
      <alignment horizontal="center" wrapText="1"/>
    </xf>
    <xf numFmtId="164" fontId="44" fillId="0" borderId="10" xfId="1" applyNumberFormat="1" applyFont="1" applyBorder="1" applyAlignment="1">
      <alignment vertical="center"/>
    </xf>
    <xf numFmtId="164" fontId="44" fillId="0" borderId="10" xfId="1" applyNumberFormat="1" applyFont="1" applyBorder="1"/>
    <xf numFmtId="0" fontId="46" fillId="0" borderId="10" xfId="0" applyFont="1" applyBorder="1" applyAlignment="1">
      <alignment horizontal="left" vertical="center"/>
    </xf>
    <xf numFmtId="0" fontId="46" fillId="0" borderId="19" xfId="0" applyFont="1" applyBorder="1" applyAlignment="1">
      <alignment vertical="center"/>
    </xf>
    <xf numFmtId="164" fontId="46" fillId="0" borderId="19" xfId="1" applyNumberFormat="1" applyFont="1" applyBorder="1" applyAlignment="1">
      <alignment horizontal="right"/>
    </xf>
    <xf numFmtId="164" fontId="44" fillId="0" borderId="19" xfId="1" applyNumberFormat="1" applyFont="1" applyBorder="1" applyAlignment="1">
      <alignment horizontal="right"/>
    </xf>
    <xf numFmtId="0" fontId="44" fillId="0" borderId="19" xfId="0" applyFont="1" applyBorder="1" applyAlignment="1">
      <alignment vertical="center"/>
    </xf>
    <xf numFmtId="164" fontId="46" fillId="0" borderId="19" xfId="1" applyNumberFormat="1" applyFont="1" applyBorder="1"/>
    <xf numFmtId="164" fontId="44" fillId="0" borderId="19" xfId="1" applyNumberFormat="1" applyFont="1" applyBorder="1"/>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left" wrapText="1"/>
    </xf>
    <xf numFmtId="0" fontId="42" fillId="34" borderId="10" xfId="0" applyNumberFormat="1" applyFont="1" applyFill="1" applyBorder="1" applyAlignment="1" applyProtection="1">
      <alignment horizontal="left" wrapText="1"/>
    </xf>
    <xf numFmtId="164" fontId="44" fillId="33" borderId="10" xfId="1" applyNumberFormat="1" applyFont="1" applyFill="1" applyBorder="1" applyAlignment="1" applyProtection="1"/>
    <xf numFmtId="165" fontId="41" fillId="34" borderId="10" xfId="0" applyNumberFormat="1" applyFont="1" applyFill="1" applyBorder="1" applyAlignment="1" applyProtection="1">
      <alignment horizontal="left" wrapText="1"/>
    </xf>
    <xf numFmtId="0" fontId="41" fillId="34" borderId="10" xfId="0" applyNumberFormat="1" applyFont="1" applyFill="1" applyBorder="1" applyAlignment="1" applyProtection="1">
      <alignment horizontal="center" vertical="center" wrapText="1"/>
    </xf>
    <xf numFmtId="0" fontId="15" fillId="33" borderId="0" xfId="0" applyNumberFormat="1" applyFont="1" applyFill="1" applyBorder="1" applyAlignment="1" applyProtection="1"/>
    <xf numFmtId="165" fontId="41" fillId="34" borderId="10"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left" vertical="center" wrapText="1"/>
    </xf>
    <xf numFmtId="0" fontId="42" fillId="34" borderId="10" xfId="0" applyNumberFormat="1" applyFont="1" applyFill="1" applyBorder="1" applyAlignment="1" applyProtection="1">
      <alignment horizontal="left" vertical="center" wrapText="1"/>
    </xf>
    <xf numFmtId="165" fontId="41" fillId="34" borderId="10" xfId="0" applyNumberFormat="1" applyFont="1" applyFill="1" applyBorder="1" applyAlignment="1" applyProtection="1">
      <alignment horizontal="left" vertical="center" wrapText="1"/>
    </xf>
    <xf numFmtId="0" fontId="41" fillId="34" borderId="18" xfId="0" applyNumberFormat="1" applyFont="1" applyFill="1" applyBorder="1" applyAlignment="1" applyProtection="1">
      <alignment horizontal="left" vertical="center" wrapText="1"/>
    </xf>
    <xf numFmtId="165" fontId="41" fillId="34" borderId="18" xfId="0" applyNumberFormat="1" applyFont="1" applyFill="1" applyBorder="1" applyAlignment="1" applyProtection="1">
      <alignment horizontal="left" vertical="center" wrapText="1"/>
    </xf>
    <xf numFmtId="0" fontId="44" fillId="0" borderId="10" xfId="0" applyFont="1" applyBorder="1"/>
    <xf numFmtId="0" fontId="43" fillId="33" borderId="15" xfId="148" applyNumberFormat="1" applyFont="1" applyFill="1" applyBorder="1" applyAlignment="1" applyProtection="1">
      <alignment horizontal="left" vertical="center" wrapText="1"/>
    </xf>
    <xf numFmtId="0" fontId="43" fillId="33" borderId="16" xfId="148" applyNumberFormat="1" applyFont="1" applyFill="1" applyBorder="1" applyAlignment="1" applyProtection="1">
      <alignment horizontal="left" vertical="center" wrapText="1"/>
    </xf>
    <xf numFmtId="0" fontId="43" fillId="33" borderId="17" xfId="148" applyNumberFormat="1" applyFont="1" applyFill="1" applyBorder="1" applyAlignment="1" applyProtection="1">
      <alignment horizontal="left" vertical="center" wrapText="1"/>
    </xf>
    <xf numFmtId="0" fontId="41" fillId="0" borderId="11" xfId="159" applyNumberFormat="1" applyFont="1" applyFill="1" applyBorder="1" applyAlignment="1" applyProtection="1">
      <alignment horizontal="left" vertical="center" wrapText="1"/>
    </xf>
    <xf numFmtId="0" fontId="42" fillId="0" borderId="12" xfId="159" applyNumberFormat="1" applyFont="1" applyFill="1" applyBorder="1" applyAlignment="1" applyProtection="1">
      <alignment horizontal="left" vertical="center" wrapText="1"/>
    </xf>
    <xf numFmtId="0" fontId="42" fillId="0" borderId="13" xfId="159" applyNumberFormat="1" applyFont="1" applyFill="1" applyBorder="1" applyAlignment="1" applyProtection="1">
      <alignment horizontal="left" vertical="center" wrapText="1"/>
    </xf>
    <xf numFmtId="0" fontId="42" fillId="0" borderId="14" xfId="159" applyNumberFormat="1" applyFont="1" applyFill="1" applyBorder="1" applyAlignment="1" applyProtection="1">
      <alignment horizontal="left" vertical="center" wrapText="1"/>
    </xf>
    <xf numFmtId="0" fontId="42" fillId="0" borderId="15" xfId="159" applyNumberFormat="1" applyFont="1" applyFill="1" applyBorder="1" applyAlignment="1" applyProtection="1">
      <alignment horizontal="left" vertical="center" wrapText="1"/>
    </xf>
    <xf numFmtId="0" fontId="42" fillId="0" borderId="16" xfId="159" applyNumberFormat="1" applyFont="1" applyFill="1" applyBorder="1" applyAlignment="1" applyProtection="1">
      <alignment horizontal="left" vertical="center" wrapText="1"/>
    </xf>
    <xf numFmtId="0" fontId="42" fillId="0" borderId="17" xfId="159" applyNumberFormat="1" applyFont="1" applyFill="1" applyBorder="1" applyAlignment="1" applyProtection="1">
      <alignment horizontal="left" vertical="center" wrapText="1"/>
    </xf>
    <xf numFmtId="0" fontId="41" fillId="0" borderId="15" xfId="159" applyNumberFormat="1" applyFont="1" applyFill="1" applyBorder="1" applyAlignment="1" applyProtection="1">
      <alignment horizontal="center" vertical="center" wrapText="1"/>
    </xf>
    <xf numFmtId="0" fontId="41" fillId="0" borderId="16" xfId="159" applyNumberFormat="1" applyFont="1" applyFill="1" applyBorder="1" applyAlignment="1" applyProtection="1">
      <alignment horizontal="center" vertical="center" wrapText="1"/>
    </xf>
    <xf numFmtId="0" fontId="41" fillId="0" borderId="17" xfId="159" applyNumberFormat="1" applyFont="1" applyFill="1" applyBorder="1" applyAlignment="1" applyProtection="1">
      <alignment horizontal="center" vertical="center" wrapText="1"/>
    </xf>
    <xf numFmtId="0" fontId="42" fillId="0" borderId="10" xfId="159" applyNumberFormat="1" applyFont="1" applyFill="1" applyBorder="1" applyAlignment="1" applyProtection="1">
      <alignment horizontal="left" vertical="center" wrapText="1"/>
    </xf>
    <xf numFmtId="0" fontId="41" fillId="0" borderId="15" xfId="155" applyNumberFormat="1" applyFont="1" applyFill="1" applyBorder="1" applyAlignment="1" applyProtection="1">
      <alignment horizontal="center" vertical="center" wrapText="1"/>
    </xf>
    <xf numFmtId="0" fontId="41" fillId="0" borderId="16" xfId="155" applyNumberFormat="1" applyFont="1" applyFill="1" applyBorder="1" applyAlignment="1" applyProtection="1">
      <alignment horizontal="center" vertical="center" wrapText="1"/>
    </xf>
    <xf numFmtId="0" fontId="41" fillId="0" borderId="17" xfId="155" applyNumberFormat="1" applyFont="1" applyFill="1" applyBorder="1" applyAlignment="1" applyProtection="1">
      <alignment horizontal="center" vertical="center" wrapText="1"/>
    </xf>
    <xf numFmtId="0" fontId="42" fillId="0" borderId="10" xfId="155" applyNumberFormat="1" applyFont="1" applyFill="1" applyBorder="1" applyAlignment="1" applyProtection="1">
      <alignment horizontal="left" vertical="center" wrapText="1"/>
    </xf>
    <xf numFmtId="0" fontId="42" fillId="0" borderId="15" xfId="148" applyNumberFormat="1" applyFont="1" applyFill="1" applyBorder="1" applyAlignment="1" applyProtection="1">
      <alignment horizontal="left" vertical="center" wrapText="1"/>
    </xf>
    <xf numFmtId="0" fontId="42" fillId="0" borderId="16" xfId="148" applyNumberFormat="1" applyFont="1" applyFill="1" applyBorder="1" applyAlignment="1" applyProtection="1">
      <alignment horizontal="left" vertical="center" wrapText="1"/>
    </xf>
    <xf numFmtId="0" fontId="42" fillId="0" borderId="17" xfId="148" applyNumberFormat="1" applyFont="1" applyFill="1" applyBorder="1" applyAlignment="1" applyProtection="1">
      <alignment horizontal="left" vertical="center" wrapText="1"/>
    </xf>
    <xf numFmtId="0" fontId="41" fillId="0" borderId="15" xfId="148" applyNumberFormat="1" applyFont="1" applyFill="1" applyBorder="1" applyAlignment="1" applyProtection="1">
      <alignment horizontal="center" vertical="center" wrapText="1"/>
    </xf>
    <xf numFmtId="0" fontId="41" fillId="0" borderId="16" xfId="148" applyNumberFormat="1" applyFont="1" applyFill="1" applyBorder="1" applyAlignment="1" applyProtection="1">
      <alignment horizontal="center" vertical="center" wrapText="1"/>
    </xf>
    <xf numFmtId="0" fontId="41" fillId="0" borderId="17" xfId="148" applyNumberFormat="1" applyFont="1" applyFill="1" applyBorder="1" applyAlignment="1" applyProtection="1">
      <alignment horizontal="center" vertical="center" wrapText="1"/>
    </xf>
    <xf numFmtId="0" fontId="42" fillId="0" borderId="10" xfId="148" applyNumberFormat="1" applyFont="1" applyFill="1" applyBorder="1" applyAlignment="1" applyProtection="1">
      <alignment horizontal="left" vertical="center" wrapText="1"/>
    </xf>
    <xf numFmtId="0" fontId="46" fillId="0" borderId="10" xfId="0" applyFont="1" applyBorder="1" applyAlignment="1">
      <alignment horizontal="left" vertical="center" wrapText="1"/>
    </xf>
    <xf numFmtId="0" fontId="42" fillId="33" borderId="10" xfId="0" applyNumberFormat="1" applyFont="1" applyFill="1" applyBorder="1" applyAlignment="1" applyProtection="1">
      <alignment horizontal="left" vertical="center" wrapText="1"/>
    </xf>
    <xf numFmtId="0" fontId="42" fillId="33" borderId="15" xfId="0" applyNumberFormat="1" applyFont="1" applyFill="1" applyBorder="1" applyAlignment="1" applyProtection="1">
      <alignment horizontal="left" vertical="center" wrapText="1"/>
    </xf>
    <xf numFmtId="0" fontId="42" fillId="33" borderId="16" xfId="0" applyNumberFormat="1" applyFont="1" applyFill="1" applyBorder="1" applyAlignment="1" applyProtection="1">
      <alignment horizontal="left" vertical="center" wrapText="1"/>
    </xf>
    <xf numFmtId="0" fontId="42" fillId="33" borderId="17" xfId="0" applyNumberFormat="1" applyFont="1" applyFill="1" applyBorder="1" applyAlignment="1" applyProtection="1">
      <alignment horizontal="left" vertical="center" wrapText="1"/>
    </xf>
    <xf numFmtId="0" fontId="44" fillId="0" borderId="10" xfId="0" applyFont="1" applyBorder="1" applyAlignment="1">
      <alignment horizontal="center"/>
    </xf>
    <xf numFmtId="0" fontId="46" fillId="0" borderId="10" xfId="0" applyFont="1" applyBorder="1" applyAlignment="1">
      <alignment horizontal="left"/>
    </xf>
    <xf numFmtId="0" fontId="0" fillId="0" borderId="10" xfId="0" applyBorder="1" applyAlignment="1">
      <alignment horizontal="left"/>
    </xf>
    <xf numFmtId="0" fontId="44" fillId="0" borderId="10" xfId="0" applyFont="1" applyBorder="1" applyAlignment="1">
      <alignment horizontal="center" vertical="center"/>
    </xf>
    <xf numFmtId="0" fontId="46" fillId="0" borderId="10" xfId="0" applyFont="1" applyFill="1" applyBorder="1" applyAlignment="1">
      <alignment horizontal="left" vertical="center" wrapText="1"/>
    </xf>
    <xf numFmtId="0" fontId="46" fillId="0" borderId="15" xfId="0" applyNumberFormat="1" applyFont="1" applyFill="1" applyBorder="1" applyAlignment="1" applyProtection="1">
      <alignment horizontal="left" vertical="center" wrapText="1"/>
    </xf>
    <xf numFmtId="0" fontId="46" fillId="0" borderId="16" xfId="0" applyNumberFormat="1" applyFont="1" applyFill="1" applyBorder="1" applyAlignment="1" applyProtection="1">
      <alignment horizontal="left" vertical="center" wrapText="1"/>
    </xf>
    <xf numFmtId="0" fontId="46" fillId="0" borderId="17" xfId="0" applyNumberFormat="1" applyFont="1" applyFill="1" applyBorder="1" applyAlignment="1" applyProtection="1">
      <alignment horizontal="left" vertical="center" wrapText="1"/>
    </xf>
    <xf numFmtId="0" fontId="41" fillId="34" borderId="15" xfId="0" applyNumberFormat="1" applyFont="1" applyFill="1" applyBorder="1" applyAlignment="1" applyProtection="1">
      <alignment horizontal="center" vertical="center" wrapText="1"/>
    </xf>
    <xf numFmtId="0" fontId="41" fillId="34" borderId="17" xfId="0" applyNumberFormat="1" applyFont="1" applyFill="1" applyBorder="1" applyAlignment="1" applyProtection="1">
      <alignment horizontal="center" vertical="center" wrapText="1"/>
    </xf>
    <xf numFmtId="0" fontId="41" fillId="34" borderId="10" xfId="0" applyNumberFormat="1" applyFont="1" applyFill="1" applyBorder="1" applyAlignment="1" applyProtection="1">
      <alignment horizontal="center" wrapText="1"/>
    </xf>
    <xf numFmtId="0" fontId="41" fillId="34" borderId="10" xfId="0" applyNumberFormat="1" applyFont="1" applyFill="1" applyBorder="1" applyAlignment="1" applyProtection="1">
      <alignment horizontal="center" vertical="center" wrapText="1"/>
    </xf>
    <xf numFmtId="0" fontId="42" fillId="33" borderId="20" xfId="0" applyNumberFormat="1" applyFont="1" applyFill="1" applyBorder="1" applyAlignment="1" applyProtection="1">
      <alignment horizontal="left" vertical="center" wrapText="1"/>
    </xf>
    <xf numFmtId="0" fontId="46" fillId="33" borderId="10" xfId="0" applyNumberFormat="1" applyFont="1" applyFill="1" applyBorder="1" applyAlignment="1" applyProtection="1">
      <alignment horizontal="left" vertical="center" wrapText="1"/>
    </xf>
    <xf numFmtId="0" fontId="46" fillId="0" borderId="15" xfId="0" applyFont="1" applyFill="1" applyBorder="1" applyAlignment="1">
      <alignment horizontal="left" vertical="top" wrapText="1"/>
    </xf>
    <xf numFmtId="0" fontId="46" fillId="0" borderId="16" xfId="0" applyFont="1" applyFill="1" applyBorder="1" applyAlignment="1">
      <alignment horizontal="left" vertical="top" wrapText="1"/>
    </xf>
    <xf numFmtId="0" fontId="46" fillId="0" borderId="17" xfId="0" applyFont="1" applyFill="1" applyBorder="1" applyAlignment="1">
      <alignment horizontal="left" vertical="top" wrapText="1"/>
    </xf>
    <xf numFmtId="0" fontId="46" fillId="0" borderId="15" xfId="0" applyFont="1" applyBorder="1" applyAlignment="1">
      <alignment horizontal="left" vertical="top" wrapText="1"/>
    </xf>
    <xf numFmtId="0" fontId="46" fillId="0" borderId="16" xfId="0" applyFont="1" applyBorder="1" applyAlignment="1">
      <alignment horizontal="left" vertical="top" wrapText="1"/>
    </xf>
    <xf numFmtId="0" fontId="46" fillId="0" borderId="17" xfId="0" applyFont="1" applyBorder="1" applyAlignment="1">
      <alignment horizontal="left" vertical="top" wrapText="1"/>
    </xf>
    <xf numFmtId="0" fontId="42" fillId="33" borderId="15" xfId="0" applyNumberFormat="1" applyFont="1" applyFill="1" applyBorder="1" applyAlignment="1" applyProtection="1">
      <alignment horizontal="left" vertical="top" wrapText="1"/>
    </xf>
    <xf numFmtId="0" fontId="42" fillId="33" borderId="16" xfId="0" applyNumberFormat="1" applyFont="1" applyFill="1" applyBorder="1" applyAlignment="1" applyProtection="1">
      <alignment horizontal="left" vertical="top" wrapText="1"/>
    </xf>
    <xf numFmtId="0" fontId="42" fillId="33" borderId="17" xfId="0" applyNumberFormat="1" applyFont="1" applyFill="1" applyBorder="1" applyAlignment="1" applyProtection="1">
      <alignment horizontal="left" vertical="top" wrapText="1"/>
    </xf>
    <xf numFmtId="0" fontId="46" fillId="0" borderId="10" xfId="0" applyFont="1" applyBorder="1" applyAlignment="1">
      <alignment horizontal="left" vertical="top" wrapText="1"/>
    </xf>
    <xf numFmtId="0" fontId="42" fillId="33" borderId="10" xfId="0" applyNumberFormat="1" applyFont="1" applyFill="1" applyBorder="1" applyAlignment="1" applyProtection="1">
      <alignment horizontal="left" vertical="top" wrapText="1"/>
    </xf>
  </cellXfs>
  <cellStyles count="176">
    <cellStyle name="20% - Accent1 2" xfId="3"/>
    <cellStyle name="20% - Accent1 3" xfId="4"/>
    <cellStyle name="20% - Accent1 4" xfId="5"/>
    <cellStyle name="20% - Accent1 5" xfId="6"/>
    <cellStyle name="20% - Accent1 6" xfId="7"/>
    <cellStyle name="20% - Accent1 7" xfId="8"/>
    <cellStyle name="20% - Accent1 7 2" xfId="9"/>
    <cellStyle name="20% - Accent1 7 3" xfId="10"/>
    <cellStyle name="20% - Accent2 2" xfId="11"/>
    <cellStyle name="20% - Accent2 3" xfId="12"/>
    <cellStyle name="20% - Accent2 4" xfId="13"/>
    <cellStyle name="20% - Accent2 5" xfId="14"/>
    <cellStyle name="20% - Accent2 6" xfId="15"/>
    <cellStyle name="20% - Accent2 7" xfId="16"/>
    <cellStyle name="20% - Accent2 7 2" xfId="17"/>
    <cellStyle name="20% - Accent2 7 3" xfId="18"/>
    <cellStyle name="20% - Accent3 2" xfId="19"/>
    <cellStyle name="20% - Accent3 3" xfId="20"/>
    <cellStyle name="20% - Accent3 4" xfId="21"/>
    <cellStyle name="20% - Accent3 5" xfId="22"/>
    <cellStyle name="20% - Accent3 6" xfId="23"/>
    <cellStyle name="20% - Accent3 7" xfId="24"/>
    <cellStyle name="20% - Accent3 7 2" xfId="25"/>
    <cellStyle name="20% - Accent3 7 3" xfId="26"/>
    <cellStyle name="20% - Accent4 2" xfId="27"/>
    <cellStyle name="20% - Accent4 3" xfId="28"/>
    <cellStyle name="20% - Accent4 4" xfId="29"/>
    <cellStyle name="20% - Accent4 5" xfId="30"/>
    <cellStyle name="20% - Accent4 6" xfId="31"/>
    <cellStyle name="20% - Accent4 7" xfId="32"/>
    <cellStyle name="20% - Accent4 7 2" xfId="33"/>
    <cellStyle name="20% - Accent4 7 3" xfId="34"/>
    <cellStyle name="20% - Accent5 2" xfId="35"/>
    <cellStyle name="20% - Accent5 3" xfId="36"/>
    <cellStyle name="20% - Accent5 4" xfId="37"/>
    <cellStyle name="20% - Accent5 5" xfId="38"/>
    <cellStyle name="20% - Accent5 6" xfId="39"/>
    <cellStyle name="20% - Accent5 7" xfId="40"/>
    <cellStyle name="20% - Accent5 7 2" xfId="41"/>
    <cellStyle name="20% - Accent5 7 3" xfId="42"/>
    <cellStyle name="20% - Accent6 2" xfId="43"/>
    <cellStyle name="20% - Accent6 3" xfId="44"/>
    <cellStyle name="20% - Accent6 4" xfId="45"/>
    <cellStyle name="20% - Accent6 5" xfId="46"/>
    <cellStyle name="20% - Accent6 6" xfId="47"/>
    <cellStyle name="20% - Accent6 7" xfId="48"/>
    <cellStyle name="20% - Accent6 7 2" xfId="49"/>
    <cellStyle name="20% - Accent6 7 3" xfId="50"/>
    <cellStyle name="40% - Accent1 2" xfId="51"/>
    <cellStyle name="40% - Accent1 3" xfId="52"/>
    <cellStyle name="40% - Accent1 4" xfId="53"/>
    <cellStyle name="40% - Accent1 5" xfId="54"/>
    <cellStyle name="40% - Accent1 6" xfId="55"/>
    <cellStyle name="40% - Accent1 7" xfId="56"/>
    <cellStyle name="40% - Accent1 7 2" xfId="57"/>
    <cellStyle name="40% - Accent1 7 3" xfId="58"/>
    <cellStyle name="40% - Accent2 2" xfId="59"/>
    <cellStyle name="40% - Accent2 3" xfId="60"/>
    <cellStyle name="40% - Accent2 4" xfId="61"/>
    <cellStyle name="40% - Accent2 5" xfId="62"/>
    <cellStyle name="40% - Accent2 6" xfId="63"/>
    <cellStyle name="40% - Accent2 7" xfId="64"/>
    <cellStyle name="40% - Accent2 7 2" xfId="65"/>
    <cellStyle name="40% - Accent2 7 3" xfId="66"/>
    <cellStyle name="40% - Accent3 2" xfId="67"/>
    <cellStyle name="40% - Accent3 3" xfId="68"/>
    <cellStyle name="40% - Accent3 4" xfId="69"/>
    <cellStyle name="40% - Accent3 5" xfId="70"/>
    <cellStyle name="40% - Accent3 6" xfId="71"/>
    <cellStyle name="40% - Accent3 7" xfId="72"/>
    <cellStyle name="40% - Accent3 7 2" xfId="73"/>
    <cellStyle name="40% - Accent3 7 3" xfId="74"/>
    <cellStyle name="40% - Accent4 2" xfId="75"/>
    <cellStyle name="40% - Accent4 3" xfId="76"/>
    <cellStyle name="40% - Accent4 4" xfId="77"/>
    <cellStyle name="40% - Accent4 5" xfId="78"/>
    <cellStyle name="40% - Accent4 6" xfId="79"/>
    <cellStyle name="40% - Accent4 7" xfId="80"/>
    <cellStyle name="40% - Accent4 7 2" xfId="81"/>
    <cellStyle name="40% - Accent4 7 3" xfId="82"/>
    <cellStyle name="40% - Accent5 2" xfId="83"/>
    <cellStyle name="40% - Accent5 3" xfId="84"/>
    <cellStyle name="40% - Accent5 4" xfId="85"/>
    <cellStyle name="40% - Accent5 5" xfId="86"/>
    <cellStyle name="40% - Accent5 6" xfId="87"/>
    <cellStyle name="40% - Accent5 7" xfId="88"/>
    <cellStyle name="40% - Accent5 7 2" xfId="89"/>
    <cellStyle name="40% - Accent5 7 3" xfId="90"/>
    <cellStyle name="40% - Accent6 2" xfId="91"/>
    <cellStyle name="40% - Accent6 3" xfId="92"/>
    <cellStyle name="40% - Accent6 4" xfId="93"/>
    <cellStyle name="40% - Accent6 5" xfId="94"/>
    <cellStyle name="40% - Accent6 6" xfId="95"/>
    <cellStyle name="40% - Accent6 7" xfId="96"/>
    <cellStyle name="40% - Accent6 7 2" xfId="97"/>
    <cellStyle name="40% - Accent6 7 3" xfId="98"/>
    <cellStyle name="60% - Accent1 2" xfId="99"/>
    <cellStyle name="60% - Accent1 3" xfId="100"/>
    <cellStyle name="60% - Accent2 2" xfId="101"/>
    <cellStyle name="60% - Accent2 3" xfId="102"/>
    <cellStyle name="60% - Accent3 2" xfId="103"/>
    <cellStyle name="60% - Accent3 3" xfId="104"/>
    <cellStyle name="60% - Accent4 2" xfId="105"/>
    <cellStyle name="60% - Accent4 3" xfId="106"/>
    <cellStyle name="60% - Accent5 2" xfId="107"/>
    <cellStyle name="60% - Accent5 3" xfId="108"/>
    <cellStyle name="60% - Accent6 2" xfId="109"/>
    <cellStyle name="60% - Accent6 3" xfId="110"/>
    <cellStyle name="Accent1 2" xfId="111"/>
    <cellStyle name="Accent1 3" xfId="112"/>
    <cellStyle name="Accent2 2" xfId="113"/>
    <cellStyle name="Accent2 3" xfId="114"/>
    <cellStyle name="Accent3 2" xfId="115"/>
    <cellStyle name="Accent3 3" xfId="116"/>
    <cellStyle name="Accent4 2" xfId="117"/>
    <cellStyle name="Accent4 3" xfId="118"/>
    <cellStyle name="Accent5 2" xfId="119"/>
    <cellStyle name="Accent5 3" xfId="120"/>
    <cellStyle name="Accent6 2" xfId="121"/>
    <cellStyle name="Accent6 3" xfId="122"/>
    <cellStyle name="Bad 2" xfId="123"/>
    <cellStyle name="Bad 3" xfId="124"/>
    <cellStyle name="Calculation 2" xfId="125"/>
    <cellStyle name="Calculation 3" xfId="126"/>
    <cellStyle name="Check Cell 2" xfId="127"/>
    <cellStyle name="Check Cell 3" xfId="128"/>
    <cellStyle name="Comma" xfId="1" builtinId="3"/>
    <cellStyle name="Explanatory Text 2" xfId="129"/>
    <cellStyle name="Explanatory Text 3" xfId="130"/>
    <cellStyle name="Good 2" xfId="131"/>
    <cellStyle name="Good 3" xfId="132"/>
    <cellStyle name="Heading 1 2" xfId="133"/>
    <cellStyle name="Heading 1 3" xfId="134"/>
    <cellStyle name="Heading 2 2" xfId="135"/>
    <cellStyle name="Heading 2 3" xfId="136"/>
    <cellStyle name="Heading 3 2" xfId="137"/>
    <cellStyle name="Heading 3 3" xfId="138"/>
    <cellStyle name="Heading 4 2" xfId="139"/>
    <cellStyle name="Heading 4 3" xfId="140"/>
    <cellStyle name="Hyperlink" xfId="2" builtinId="8"/>
    <cellStyle name="Input 2" xfId="141"/>
    <cellStyle name="Input 3" xfId="142"/>
    <cellStyle name="Linked Cell 2" xfId="143"/>
    <cellStyle name="Linked Cell 3" xfId="144"/>
    <cellStyle name="Neutral 2" xfId="145"/>
    <cellStyle name="Neutral 3" xfId="146"/>
    <cellStyle name="Normal" xfId="0" builtinId="0"/>
    <cellStyle name="Normal 2" xfId="147"/>
    <cellStyle name="Normal 2 2" xfId="148"/>
    <cellStyle name="Normal 2 3" xfId="149"/>
    <cellStyle name="Normal 2 3 2" xfId="150"/>
    <cellStyle name="Normal 2 3 2 2" xfId="151"/>
    <cellStyle name="Normal 2 4" xfId="152"/>
    <cellStyle name="Normal 2 4 2" xfId="153"/>
    <cellStyle name="Normal 3" xfId="154"/>
    <cellStyle name="Normal 4" xfId="155"/>
    <cellStyle name="Normal 5" xfId="156"/>
    <cellStyle name="Normal 6" xfId="157"/>
    <cellStyle name="Normal 7" xfId="158"/>
    <cellStyle name="Normal 7 2" xfId="159"/>
    <cellStyle name="Normal 7 3" xfId="160"/>
    <cellStyle name="Normal 9" xfId="161"/>
    <cellStyle name="Note 2" xfId="162"/>
    <cellStyle name="Note 3" xfId="163"/>
    <cellStyle name="Note 4" xfId="164"/>
    <cellStyle name="Note 5" xfId="165"/>
    <cellStyle name="Note 6" xfId="166"/>
    <cellStyle name="Note 7" xfId="167"/>
    <cellStyle name="Note 7 2" xfId="168"/>
    <cellStyle name="Note 7 3" xfId="169"/>
    <cellStyle name="Output 2" xfId="170"/>
    <cellStyle name="Output 3" xfId="171"/>
    <cellStyle name="Total 2" xfId="172"/>
    <cellStyle name="Total 3" xfId="173"/>
    <cellStyle name="Warning Text 2" xfId="174"/>
    <cellStyle name="Warning Text 3" xfId="17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94"/>
  <sheetViews>
    <sheetView tabSelected="1" zoomScale="85" zoomScaleNormal="85" workbookViewId="0">
      <selection activeCell="A16" sqref="A16"/>
    </sheetView>
  </sheetViews>
  <sheetFormatPr defaultRowHeight="15" x14ac:dyDescent="0.25"/>
  <cols>
    <col min="1" max="1" width="22.85546875" customWidth="1"/>
    <col min="2" max="2" width="14.85546875" customWidth="1"/>
    <col min="3" max="3" width="9.85546875" bestFit="1" customWidth="1"/>
    <col min="6" max="6" width="54.5703125" customWidth="1"/>
  </cols>
  <sheetData>
    <row r="1" spans="1:6" x14ac:dyDescent="0.25">
      <c r="A1" s="1" t="s">
        <v>0</v>
      </c>
    </row>
    <row r="3" spans="1:6" x14ac:dyDescent="0.25">
      <c r="A3" s="2" t="s">
        <v>1</v>
      </c>
      <c r="B3" s="3">
        <v>41808</v>
      </c>
      <c r="F3" s="4"/>
    </row>
    <row r="4" spans="1:6" x14ac:dyDescent="0.25">
      <c r="A4" s="5" t="s">
        <v>2</v>
      </c>
      <c r="B4" s="6">
        <v>41796</v>
      </c>
    </row>
    <row r="5" spans="1:6" ht="18.75" x14ac:dyDescent="0.3">
      <c r="F5" s="7" t="s">
        <v>3</v>
      </c>
    </row>
    <row r="6" spans="1:6" x14ac:dyDescent="0.25">
      <c r="F6" s="8" t="s">
        <v>4</v>
      </c>
    </row>
    <row r="7" spans="1:6" ht="75" x14ac:dyDescent="0.25">
      <c r="F7" s="9" t="s">
        <v>5</v>
      </c>
    </row>
    <row r="9" spans="1:6" x14ac:dyDescent="0.25">
      <c r="A9" t="s">
        <v>6</v>
      </c>
    </row>
    <row r="11" spans="1:6" x14ac:dyDescent="0.25">
      <c r="A11" s="1" t="s">
        <v>7</v>
      </c>
    </row>
    <row r="13" spans="1:6" x14ac:dyDescent="0.25">
      <c r="A13" s="10" t="s">
        <v>8</v>
      </c>
    </row>
    <row r="14" spans="1:6" x14ac:dyDescent="0.25">
      <c r="A14" s="10" t="s">
        <v>9</v>
      </c>
    </row>
    <row r="16" spans="1:6" x14ac:dyDescent="0.25">
      <c r="A16" s="10" t="s">
        <v>10</v>
      </c>
    </row>
    <row r="17" spans="1:1" x14ac:dyDescent="0.25">
      <c r="A17" s="10" t="s">
        <v>11</v>
      </c>
    </row>
    <row r="19" spans="1:1" x14ac:dyDescent="0.25">
      <c r="A19" s="10" t="s">
        <v>12</v>
      </c>
    </row>
    <row r="20" spans="1:1" x14ac:dyDescent="0.25">
      <c r="A20" s="10" t="s">
        <v>13</v>
      </c>
    </row>
    <row r="22" spans="1:1" x14ac:dyDescent="0.25">
      <c r="A22" s="1" t="s">
        <v>14</v>
      </c>
    </row>
    <row r="24" spans="1:1" x14ac:dyDescent="0.25">
      <c r="A24" s="11" t="s">
        <v>15</v>
      </c>
    </row>
    <row r="26" spans="1:1" x14ac:dyDescent="0.25">
      <c r="A26" s="10" t="s">
        <v>16</v>
      </c>
    </row>
    <row r="27" spans="1:1" x14ac:dyDescent="0.25">
      <c r="A27" s="10" t="s">
        <v>17</v>
      </c>
    </row>
    <row r="28" spans="1:1" x14ac:dyDescent="0.25">
      <c r="A28" s="10" t="s">
        <v>18</v>
      </c>
    </row>
    <row r="29" spans="1:1" x14ac:dyDescent="0.25">
      <c r="A29" s="10" t="s">
        <v>19</v>
      </c>
    </row>
    <row r="30" spans="1:1" x14ac:dyDescent="0.25">
      <c r="A30" s="10" t="s">
        <v>20</v>
      </c>
    </row>
    <row r="32" spans="1:1" x14ac:dyDescent="0.25">
      <c r="A32" s="10" t="s">
        <v>21</v>
      </c>
    </row>
    <row r="33" spans="1:1" x14ac:dyDescent="0.25">
      <c r="A33" s="10" t="s">
        <v>22</v>
      </c>
    </row>
    <row r="34" spans="1:1" x14ac:dyDescent="0.25">
      <c r="A34" s="10" t="s">
        <v>23</v>
      </c>
    </row>
    <row r="35" spans="1:1" x14ac:dyDescent="0.25">
      <c r="A35" s="10" t="s">
        <v>24</v>
      </c>
    </row>
    <row r="36" spans="1:1" x14ac:dyDescent="0.25">
      <c r="A36" s="10" t="s">
        <v>25</v>
      </c>
    </row>
    <row r="38" spans="1:1" x14ac:dyDescent="0.25">
      <c r="A38" s="10" t="s">
        <v>26</v>
      </c>
    </row>
    <row r="39" spans="1:1" x14ac:dyDescent="0.25">
      <c r="A39" s="10" t="s">
        <v>27</v>
      </c>
    </row>
    <row r="40" spans="1:1" x14ac:dyDescent="0.25">
      <c r="A40" s="10" t="s">
        <v>28</v>
      </c>
    </row>
    <row r="41" spans="1:1" x14ac:dyDescent="0.25">
      <c r="A41" s="10" t="s">
        <v>29</v>
      </c>
    </row>
    <row r="42" spans="1:1" x14ac:dyDescent="0.25">
      <c r="A42" s="10" t="s">
        <v>30</v>
      </c>
    </row>
    <row r="43" spans="1:1" x14ac:dyDescent="0.25">
      <c r="A43" s="10"/>
    </row>
    <row r="44" spans="1:1" x14ac:dyDescent="0.25">
      <c r="A44" s="11" t="s">
        <v>31</v>
      </c>
    </row>
    <row r="46" spans="1:1" x14ac:dyDescent="0.25">
      <c r="A46" s="10" t="s">
        <v>32</v>
      </c>
    </row>
    <row r="47" spans="1:1" x14ac:dyDescent="0.25">
      <c r="A47" s="10" t="s">
        <v>33</v>
      </c>
    </row>
    <row r="48" spans="1:1" x14ac:dyDescent="0.25">
      <c r="A48" s="10" t="s">
        <v>34</v>
      </c>
    </row>
    <row r="49" spans="1:1" x14ac:dyDescent="0.25">
      <c r="A49" s="10" t="s">
        <v>35</v>
      </c>
    </row>
    <row r="50" spans="1:1" x14ac:dyDescent="0.25">
      <c r="A50" s="10" t="s">
        <v>36</v>
      </c>
    </row>
    <row r="52" spans="1:1" x14ac:dyDescent="0.25">
      <c r="A52" s="10" t="s">
        <v>37</v>
      </c>
    </row>
    <row r="53" spans="1:1" x14ac:dyDescent="0.25">
      <c r="A53" s="10" t="s">
        <v>38</v>
      </c>
    </row>
    <row r="54" spans="1:1" x14ac:dyDescent="0.25">
      <c r="A54" s="10" t="s">
        <v>39</v>
      </c>
    </row>
    <row r="55" spans="1:1" x14ac:dyDescent="0.25">
      <c r="A55" s="10" t="s">
        <v>40</v>
      </c>
    </row>
    <row r="56" spans="1:1" x14ac:dyDescent="0.25">
      <c r="A56" s="10" t="s">
        <v>41</v>
      </c>
    </row>
    <row r="58" spans="1:1" x14ac:dyDescent="0.25">
      <c r="A58" s="10" t="s">
        <v>42</v>
      </c>
    </row>
    <row r="59" spans="1:1" x14ac:dyDescent="0.25">
      <c r="A59" s="10" t="s">
        <v>43</v>
      </c>
    </row>
    <row r="60" spans="1:1" x14ac:dyDescent="0.25">
      <c r="A60" s="10" t="s">
        <v>44</v>
      </c>
    </row>
    <row r="61" spans="1:1" x14ac:dyDescent="0.25">
      <c r="A61" s="10" t="s">
        <v>45</v>
      </c>
    </row>
    <row r="62" spans="1:1" x14ac:dyDescent="0.25">
      <c r="A62" s="10" t="s">
        <v>46</v>
      </c>
    </row>
    <row r="64" spans="1:1" x14ac:dyDescent="0.25">
      <c r="A64" s="11" t="s">
        <v>47</v>
      </c>
    </row>
    <row r="66" spans="1:1" x14ac:dyDescent="0.25">
      <c r="A66" s="10" t="s">
        <v>48</v>
      </c>
    </row>
    <row r="67" spans="1:1" x14ac:dyDescent="0.25">
      <c r="A67" s="10" t="s">
        <v>49</v>
      </c>
    </row>
    <row r="68" spans="1:1" x14ac:dyDescent="0.25">
      <c r="A68" s="10" t="s">
        <v>50</v>
      </c>
    </row>
    <row r="69" spans="1:1" x14ac:dyDescent="0.25">
      <c r="A69" s="10" t="s">
        <v>51</v>
      </c>
    </row>
    <row r="70" spans="1:1" x14ac:dyDescent="0.25">
      <c r="A70" s="10" t="s">
        <v>52</v>
      </c>
    </row>
    <row r="72" spans="1:1" x14ac:dyDescent="0.25">
      <c r="A72" s="10" t="s">
        <v>53</v>
      </c>
    </row>
    <row r="73" spans="1:1" x14ac:dyDescent="0.25">
      <c r="A73" s="10" t="s">
        <v>54</v>
      </c>
    </row>
    <row r="74" spans="1:1" x14ac:dyDescent="0.25">
      <c r="A74" s="10" t="s">
        <v>55</v>
      </c>
    </row>
    <row r="75" spans="1:1" x14ac:dyDescent="0.25">
      <c r="A75" s="10" t="s">
        <v>56</v>
      </c>
    </row>
    <row r="76" spans="1:1" x14ac:dyDescent="0.25">
      <c r="A76" s="10" t="s">
        <v>57</v>
      </c>
    </row>
    <row r="78" spans="1:1" x14ac:dyDescent="0.25">
      <c r="A78" s="10" t="s">
        <v>58</v>
      </c>
    </row>
    <row r="79" spans="1:1" x14ac:dyDescent="0.25">
      <c r="A79" s="10" t="s">
        <v>59</v>
      </c>
    </row>
    <row r="80" spans="1:1" x14ac:dyDescent="0.25">
      <c r="A80" s="10" t="s">
        <v>60</v>
      </c>
    </row>
    <row r="81" spans="1:1" x14ac:dyDescent="0.25">
      <c r="A81" s="10" t="s">
        <v>61</v>
      </c>
    </row>
    <row r="82" spans="1:1" x14ac:dyDescent="0.25">
      <c r="A82" s="10" t="s">
        <v>62</v>
      </c>
    </row>
    <row r="84" spans="1:1" x14ac:dyDescent="0.25">
      <c r="A84" s="11" t="s">
        <v>63</v>
      </c>
    </row>
    <row r="86" spans="1:1" x14ac:dyDescent="0.25">
      <c r="A86" s="10" t="s">
        <v>64</v>
      </c>
    </row>
    <row r="88" spans="1:1" x14ac:dyDescent="0.25">
      <c r="A88" s="11" t="s">
        <v>65</v>
      </c>
    </row>
    <row r="90" spans="1:1" x14ac:dyDescent="0.25">
      <c r="A90" s="10" t="s">
        <v>66</v>
      </c>
    </row>
    <row r="92" spans="1:1" x14ac:dyDescent="0.25">
      <c r="A92" s="12" t="s">
        <v>67</v>
      </c>
    </row>
    <row r="94" spans="1:1" x14ac:dyDescent="0.25">
      <c r="A94" s="10" t="s">
        <v>68</v>
      </c>
    </row>
  </sheetData>
  <hyperlinks>
    <hyperlink ref="A13" location="'1'!A1" display="1. Gross Notional Outstanding by Cleared Status"/>
    <hyperlink ref="A14" location="'2'!A1" display="2. Gross Notional Outstanding by Participant Type"/>
    <hyperlink ref="A16" location="'3'!A1" display="3. Transaction Ticket Volume by Cleared Status"/>
    <hyperlink ref="A17" location="'4'!A1" display="4. Transaction Ticket Volume by Participant Type"/>
    <hyperlink ref="A19" location="'5'!A1" display="5. Transaction Dollar Volume by Cleared Status"/>
    <hyperlink ref="A20" location="'6'!A1" display="6. Transaction Dollar Volume by Participant Type"/>
    <hyperlink ref="A26" location="'7a'!A1" display="7a. Gross Notional Outstanding -  Product Type - Cleared Status"/>
    <hyperlink ref="A27" location="'7b'!A1" display="7b. Gross Notional Outstanding - Product Type - Currency"/>
    <hyperlink ref="A28" location="'7c'!A1" display="7c. Gross Notional Outstanding - Product Type - Tenor"/>
    <hyperlink ref="A32" location="'8a'!A1" display="8a. Transaction Ticket Volume - Product Type - Cleared Status"/>
    <hyperlink ref="A33" location="'8b'!A1" display="8b. Transaction Ticket Volume - Product Type - Currency"/>
    <hyperlink ref="A34" location="'8c'!A1" display="8c. Transaction Ticket Volume - Product Type - Tenor"/>
    <hyperlink ref="A38" location="'9a'!A1" display="9a. Transaction Dollar Volume - Product Type - Cleared Status"/>
    <hyperlink ref="A39" location="'9b'!A1" display="9b. Transaction Dollar Volume - Product Type - Currency"/>
    <hyperlink ref="A40" location="'9c'!A1" display="9c. Transaction Dollar Volume - Product Type - Tenor"/>
    <hyperlink ref="A66" location="'13a'!A1" display="13a. Gross Notional Outstanding - Product - Cleared Status"/>
    <hyperlink ref="A67" location="'13b'!A1" display="13b. Gross Notional Outstanding - Product Type - Grade"/>
    <hyperlink ref="A72" location="'14a'!A1" display="14a. Transaction Ticket Volume - Product Type - Cleared Status"/>
    <hyperlink ref="A73" location="'14b'!A1" display="14b. Transaction Ticket Volume - Product Type - Grade"/>
    <hyperlink ref="A78" location="'15a'!A1" display="15a. Transaction Dollar Volume - Product Type - Cleared Status"/>
    <hyperlink ref="A79" location="'15b'!A1" display="15b. Transaction Dollar Volume - Product Type - Grade"/>
    <hyperlink ref="A86" location="'16'!A1" display="16. Gross Notional Outstanding"/>
    <hyperlink ref="A90" location="'17'!A1" display="17. Gross Notional Outstanding"/>
    <hyperlink ref="A46" location="'10a'!A1" display="10a. Gross Notional Outstanding -  Product Type - Cleared Status"/>
    <hyperlink ref="A47" location="'10b'!A1" display="10b. Gross Notional Outstanding - Product Type - Currency"/>
    <hyperlink ref="A48" location="'10c'!A1" display="10c. Gross Notional Outstanding - Product Type - Tenor"/>
    <hyperlink ref="A52" location="'11a'!A1" display="11a. Transaction Ticket Volume - Product Type - Cleared Status"/>
    <hyperlink ref="A53" location="'11b'!A1" display="11b. Transaction Ticket Volume - Product Type - Currency"/>
    <hyperlink ref="A54" location="'11c'!A1" display="11c. Transaction Ticket Volume - Product Type - Tenor"/>
    <hyperlink ref="A58" location="'12a'!A1" display="12a. Transaction Dollar Volume - Product Type - Cleared Status"/>
    <hyperlink ref="A59" location="'12b'!A1" display="12b. Transaction Dollar Volume - Product Type - Currency"/>
    <hyperlink ref="A60" location="'12c'!A1" display="12c. Transaction Dollar Volume - Product Type - Tenor"/>
    <hyperlink ref="A94" location="'18'!A1" display="18. Gross Notional Outstanding"/>
    <hyperlink ref="A29" location="'7d'!A1" display="7d. Gross Notional Outstanding - Product Type - Participant Type"/>
    <hyperlink ref="A30" location="'7e'!A1" display="7e. Gross Notional Outstanding - Notes"/>
    <hyperlink ref="A49" location="'10d'!A1" display="10d. Gross Notional Outstanding - Product Type - Participant Type"/>
    <hyperlink ref="A50" location="'10e'!A1" display="10e. Gross Notional Outstanding - Notes"/>
    <hyperlink ref="A35" location="'8d'!A1" display="8d. Transaction Ticket Volume - Product Type - Participant Type"/>
    <hyperlink ref="A36" location="'8e'!A1" display="8e. Transaction Ticket Volume - Notes"/>
    <hyperlink ref="A55" location="'11d'!A1" display="11d. Transaction Ticket Volume - Product Type - Participant Type - Cleared Status"/>
    <hyperlink ref="A56" location="'11e'!A1" display="11e. Transaction Ticket Volume - Notes"/>
    <hyperlink ref="A41" location="'9d'!A1" display="9d. Transaction Dollar Volume - Product Type - Participant Type"/>
    <hyperlink ref="A42" location="'9e'!A1" display="9e. Transaction Dollar Volume - Notes"/>
    <hyperlink ref="A61" location="'12d'!A1" display="12d. Transaction Dollar Volume - Product Type - Participant Type - Cleared Status"/>
    <hyperlink ref="A62" location="'12e'!A1" display="12e. Transaction Dollar Volume - Notes"/>
    <hyperlink ref="A68" location="'13c'!A1" display="13c. Gross Notional Outstanding - Product Type - Participant Type - Cleared Status"/>
    <hyperlink ref="A69" location="'13d'!A1" display="13d. Gross Notional Outstanding - Product Type -Participant Type - Grade"/>
    <hyperlink ref="A70" location="'13e'!A1" display="13e. Gross Notional Outstanding - Notes"/>
    <hyperlink ref="A74" location="'14c'!A1" display="14c. Transaction Ticket Volume - Product Type - Participant Type - Cleared Status"/>
    <hyperlink ref="A75" location="'14d'!A1" display="14d. Transaction Ticket Volume - Product Type - Participant Type - Grade"/>
    <hyperlink ref="A76" location="'14e'!A1" display="14e. Transaction Ticket Volume - Notes"/>
    <hyperlink ref="A80" location="'15c'!A1" display="15c. Transaction Dollar Volume - Product Type - Participant Type - Cleared Status"/>
    <hyperlink ref="A81" location="'15d'!A1" display="15d. Transaction Dollar Volume - Product Type - Participant Type - Grade"/>
    <hyperlink ref="A82" location="'15e'!A1" display="15e. Transaction Dollar Volume - Notes"/>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H9"/>
  <sheetViews>
    <sheetView workbookViewId="0">
      <selection activeCell="F15" sqref="F15"/>
    </sheetView>
  </sheetViews>
  <sheetFormatPr defaultRowHeight="15" x14ac:dyDescent="0.25"/>
  <cols>
    <col min="1" max="1" width="20.7109375" customWidth="1"/>
    <col min="2" max="5" width="11" bestFit="1" customWidth="1"/>
    <col min="6" max="8" width="12" bestFit="1" customWidth="1"/>
  </cols>
  <sheetData>
    <row r="1" spans="1:8" ht="15.75" x14ac:dyDescent="0.25">
      <c r="A1" s="34" t="s">
        <v>105</v>
      </c>
      <c r="B1" s="41" t="s">
        <v>123</v>
      </c>
      <c r="C1" s="41" t="s">
        <v>124</v>
      </c>
      <c r="D1" s="41" t="s">
        <v>125</v>
      </c>
      <c r="E1" s="41" t="s">
        <v>126</v>
      </c>
      <c r="F1" s="41" t="s">
        <v>127</v>
      </c>
      <c r="G1" s="41" t="s">
        <v>128</v>
      </c>
      <c r="H1" s="45" t="s">
        <v>84</v>
      </c>
    </row>
    <row r="2" spans="1:8" x14ac:dyDescent="0.25">
      <c r="A2" s="37" t="s">
        <v>120</v>
      </c>
      <c r="B2" s="46">
        <v>109110</v>
      </c>
      <c r="C2" s="46">
        <v>89520</v>
      </c>
      <c r="D2" s="46">
        <v>947545</v>
      </c>
      <c r="E2" s="46">
        <v>2512585</v>
      </c>
      <c r="F2" s="46">
        <v>3753256</v>
      </c>
      <c r="G2" s="46">
        <v>6283701</v>
      </c>
      <c r="H2" s="46">
        <v>13695719</v>
      </c>
    </row>
    <row r="3" spans="1:8" x14ac:dyDescent="0.25">
      <c r="A3" s="35" t="s">
        <v>108</v>
      </c>
      <c r="B3" s="46">
        <v>2962839</v>
      </c>
      <c r="C3" s="46">
        <v>1140983</v>
      </c>
      <c r="D3" s="46">
        <v>9336359</v>
      </c>
      <c r="E3" s="46">
        <v>22795293</v>
      </c>
      <c r="F3" s="46">
        <v>44587414</v>
      </c>
      <c r="G3" s="46">
        <v>101494432</v>
      </c>
      <c r="H3" s="46">
        <v>182317320</v>
      </c>
    </row>
    <row r="4" spans="1:8" x14ac:dyDescent="0.25">
      <c r="A4" s="37" t="s">
        <v>109</v>
      </c>
      <c r="B4" s="46">
        <v>10037587</v>
      </c>
      <c r="C4" s="46">
        <v>12963029</v>
      </c>
      <c r="D4" s="46">
        <v>23076020</v>
      </c>
      <c r="E4" s="46">
        <v>14407708</v>
      </c>
      <c r="F4" s="46">
        <v>1401590</v>
      </c>
      <c r="G4" s="46">
        <v>8230</v>
      </c>
      <c r="H4" s="46">
        <v>61894165</v>
      </c>
    </row>
    <row r="5" spans="1:8" x14ac:dyDescent="0.25">
      <c r="A5" s="37" t="s">
        <v>110</v>
      </c>
      <c r="B5" s="46">
        <v>10475902</v>
      </c>
      <c r="C5" s="46">
        <v>7139303</v>
      </c>
      <c r="D5" s="46">
        <v>14946558</v>
      </c>
      <c r="E5" s="46">
        <v>11996997</v>
      </c>
      <c r="F5" s="46">
        <v>4476286</v>
      </c>
      <c r="G5" s="46">
        <v>1485732</v>
      </c>
      <c r="H5" s="46">
        <v>50520779</v>
      </c>
    </row>
    <row r="6" spans="1:8" x14ac:dyDescent="0.25">
      <c r="A6" s="37" t="s">
        <v>121</v>
      </c>
      <c r="B6" s="46">
        <v>1108335</v>
      </c>
      <c r="C6" s="46">
        <v>1390320</v>
      </c>
      <c r="D6" s="46">
        <v>3022522</v>
      </c>
      <c r="E6" s="46">
        <v>3188599</v>
      </c>
      <c r="F6" s="46">
        <v>4103548</v>
      </c>
      <c r="G6" s="46">
        <v>7482018</v>
      </c>
      <c r="H6" s="46">
        <v>20295343</v>
      </c>
    </row>
    <row r="7" spans="1:8" x14ac:dyDescent="0.25">
      <c r="A7" s="37" t="s">
        <v>111</v>
      </c>
      <c r="B7" s="46">
        <v>3858736</v>
      </c>
      <c r="C7" s="46">
        <v>236734</v>
      </c>
      <c r="D7" s="46">
        <v>672286</v>
      </c>
      <c r="E7" s="46">
        <v>1067489</v>
      </c>
      <c r="F7" s="46">
        <v>3258991</v>
      </c>
      <c r="G7" s="46">
        <v>8044615</v>
      </c>
      <c r="H7" s="46">
        <v>17138855</v>
      </c>
    </row>
    <row r="8" spans="1:8" x14ac:dyDescent="0.25">
      <c r="A8" s="43" t="s">
        <v>84</v>
      </c>
      <c r="B8" s="47">
        <v>28552509</v>
      </c>
      <c r="C8" s="47">
        <v>22959889</v>
      </c>
      <c r="D8" s="47">
        <v>52001290</v>
      </c>
      <c r="E8" s="47">
        <v>55968671</v>
      </c>
      <c r="F8" s="47">
        <v>61581085</v>
      </c>
      <c r="G8" s="47">
        <v>124798728</v>
      </c>
      <c r="H8" s="47">
        <v>345862181</v>
      </c>
    </row>
    <row r="9" spans="1:8" ht="24" customHeight="1" x14ac:dyDescent="0.25">
      <c r="A9" s="107" t="s">
        <v>122</v>
      </c>
      <c r="B9" s="108"/>
      <c r="C9" s="108"/>
      <c r="D9" s="108"/>
      <c r="E9" s="108"/>
      <c r="F9" s="108"/>
      <c r="G9" s="108"/>
      <c r="H9" s="109"/>
    </row>
  </sheetData>
  <mergeCells count="1">
    <mergeCell ref="A9:H9"/>
  </mergeCell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8"/>
  <sheetViews>
    <sheetView workbookViewId="0">
      <selection activeCell="G5" sqref="G5"/>
    </sheetView>
  </sheetViews>
  <sheetFormatPr defaultRowHeight="15" x14ac:dyDescent="0.25"/>
  <cols>
    <col min="1" max="1" width="24.7109375" customWidth="1"/>
    <col min="2" max="5" width="12.7109375" customWidth="1"/>
    <col min="7" max="7" width="12.5703125" bestFit="1" customWidth="1"/>
  </cols>
  <sheetData>
    <row r="1" spans="1:7" ht="15.75" x14ac:dyDescent="0.25">
      <c r="A1" s="48"/>
      <c r="B1" s="110" t="s">
        <v>129</v>
      </c>
      <c r="C1" s="110"/>
      <c r="D1" s="110" t="s">
        <v>130</v>
      </c>
      <c r="E1" s="110"/>
    </row>
    <row r="2" spans="1:7" x14ac:dyDescent="0.25">
      <c r="A2" s="34" t="s">
        <v>105</v>
      </c>
      <c r="B2" s="34" t="s">
        <v>106</v>
      </c>
      <c r="C2" s="34" t="s">
        <v>107</v>
      </c>
      <c r="D2" s="34" t="s">
        <v>131</v>
      </c>
      <c r="E2" s="34" t="s">
        <v>107</v>
      </c>
    </row>
    <row r="3" spans="1:7" x14ac:dyDescent="0.25">
      <c r="A3" s="35" t="s">
        <v>108</v>
      </c>
      <c r="B3" s="49">
        <v>207484377</v>
      </c>
      <c r="C3" s="49">
        <v>85561341</v>
      </c>
      <c r="D3" s="49">
        <v>27151777</v>
      </c>
      <c r="E3" s="49">
        <v>44437146</v>
      </c>
    </row>
    <row r="4" spans="1:7" x14ac:dyDescent="0.25">
      <c r="A4" s="37" t="s">
        <v>109</v>
      </c>
      <c r="B4" s="49">
        <v>99634500</v>
      </c>
      <c r="C4" s="49">
        <v>14193757</v>
      </c>
      <c r="D4" s="49">
        <v>7353659</v>
      </c>
      <c r="E4" s="49">
        <v>2606413</v>
      </c>
    </row>
    <row r="5" spans="1:7" x14ac:dyDescent="0.25">
      <c r="A5" s="37" t="s">
        <v>110</v>
      </c>
      <c r="B5" s="49">
        <v>66787969</v>
      </c>
      <c r="C5" s="49">
        <v>15130925</v>
      </c>
      <c r="D5" s="49">
        <v>12948521</v>
      </c>
      <c r="E5" s="49">
        <v>6174142</v>
      </c>
    </row>
    <row r="6" spans="1:7" x14ac:dyDescent="0.25">
      <c r="A6" s="37" t="s">
        <v>111</v>
      </c>
      <c r="B6" s="49">
        <v>13226997</v>
      </c>
      <c r="C6" s="49">
        <v>66744238</v>
      </c>
      <c r="D6" s="49">
        <v>952974</v>
      </c>
      <c r="E6" s="49">
        <v>21335625</v>
      </c>
    </row>
    <row r="7" spans="1:7" x14ac:dyDescent="0.25">
      <c r="A7" s="43" t="s">
        <v>84</v>
      </c>
      <c r="B7" s="50">
        <v>387133843</v>
      </c>
      <c r="C7" s="50">
        <v>181630261</v>
      </c>
      <c r="D7" s="50">
        <v>48406931</v>
      </c>
      <c r="E7" s="50">
        <v>74553326</v>
      </c>
      <c r="G7" s="51"/>
    </row>
    <row r="8" spans="1:7" ht="33.75" customHeight="1" x14ac:dyDescent="0.25">
      <c r="A8" s="105" t="s">
        <v>132</v>
      </c>
      <c r="B8" s="105"/>
      <c r="C8" s="105"/>
      <c r="D8" s="105"/>
      <c r="E8" s="105"/>
    </row>
  </sheetData>
  <mergeCells count="3">
    <mergeCell ref="B1:C1"/>
    <mergeCell ref="D1:E1"/>
    <mergeCell ref="A8:E8"/>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D8"/>
  <sheetViews>
    <sheetView workbookViewId="0">
      <selection activeCell="E2" sqref="E2"/>
    </sheetView>
  </sheetViews>
  <sheetFormatPr defaultRowHeight="15" x14ac:dyDescent="0.25"/>
  <cols>
    <col min="1" max="1" width="24.7109375" customWidth="1"/>
    <col min="2" max="4" width="14.7109375" customWidth="1"/>
  </cols>
  <sheetData>
    <row r="1" spans="1:4" ht="68.25" customHeight="1" x14ac:dyDescent="0.25">
      <c r="A1" s="105" t="s">
        <v>133</v>
      </c>
      <c r="B1" s="105"/>
      <c r="C1" s="105"/>
      <c r="D1" s="105"/>
    </row>
    <row r="2" spans="1:4" ht="18.75" customHeight="1" x14ac:dyDescent="0.25">
      <c r="A2" s="105" t="s">
        <v>134</v>
      </c>
      <c r="B2" s="105"/>
      <c r="C2" s="105"/>
      <c r="D2" s="105"/>
    </row>
    <row r="3" spans="1:4" x14ac:dyDescent="0.25">
      <c r="A3" s="105" t="s">
        <v>135</v>
      </c>
      <c r="B3" s="105"/>
      <c r="C3" s="105"/>
      <c r="D3" s="105"/>
    </row>
    <row r="4" spans="1:4" ht="15.75" x14ac:dyDescent="0.25">
      <c r="A4" s="111" t="s">
        <v>136</v>
      </c>
      <c r="B4" s="112"/>
      <c r="C4" s="112"/>
      <c r="D4" s="112"/>
    </row>
    <row r="5" spans="1:4" x14ac:dyDescent="0.25">
      <c r="A5" s="105" t="s">
        <v>137</v>
      </c>
      <c r="B5" s="105"/>
      <c r="C5" s="105"/>
      <c r="D5" s="105"/>
    </row>
    <row r="6" spans="1:4" x14ac:dyDescent="0.25">
      <c r="A6" s="105" t="s">
        <v>138</v>
      </c>
      <c r="B6" s="105"/>
      <c r="C6" s="105"/>
      <c r="D6" s="105"/>
    </row>
    <row r="7" spans="1:4" ht="18" customHeight="1" x14ac:dyDescent="0.25">
      <c r="A7" s="105" t="s">
        <v>139</v>
      </c>
      <c r="B7" s="105"/>
      <c r="C7" s="105"/>
      <c r="D7" s="105"/>
    </row>
    <row r="8" spans="1:4" ht="26.2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D12"/>
  <sheetViews>
    <sheetView workbookViewId="0">
      <selection activeCell="C16" sqref="C16"/>
    </sheetView>
  </sheetViews>
  <sheetFormatPr defaultRowHeight="15" x14ac:dyDescent="0.25"/>
  <cols>
    <col min="1" max="1" width="24.7109375" customWidth="1"/>
    <col min="2" max="4" width="14.7109375" customWidth="1"/>
  </cols>
  <sheetData>
    <row r="1" spans="1:4" x14ac:dyDescent="0.25">
      <c r="A1" s="34" t="s">
        <v>105</v>
      </c>
      <c r="B1" s="34" t="s">
        <v>106</v>
      </c>
      <c r="C1" s="52" t="s">
        <v>107</v>
      </c>
      <c r="D1" s="52" t="s">
        <v>84</v>
      </c>
    </row>
    <row r="2" spans="1:4" x14ac:dyDescent="0.25">
      <c r="A2" s="35" t="s">
        <v>120</v>
      </c>
      <c r="B2" s="53">
        <v>48</v>
      </c>
      <c r="C2" s="53">
        <v>109</v>
      </c>
      <c r="D2" s="53">
        <v>157</v>
      </c>
    </row>
    <row r="3" spans="1:4" x14ac:dyDescent="0.25">
      <c r="A3" s="35" t="s">
        <v>140</v>
      </c>
      <c r="B3" s="53">
        <v>0</v>
      </c>
      <c r="C3" s="53">
        <v>129</v>
      </c>
      <c r="D3" s="53">
        <v>129</v>
      </c>
    </row>
    <row r="4" spans="1:4" x14ac:dyDescent="0.25">
      <c r="A4" s="35" t="s">
        <v>141</v>
      </c>
      <c r="B4" s="36">
        <v>0</v>
      </c>
      <c r="C4" s="36">
        <v>0</v>
      </c>
      <c r="D4" s="53">
        <v>0</v>
      </c>
    </row>
    <row r="5" spans="1:4" x14ac:dyDescent="0.25">
      <c r="A5" s="35" t="s">
        <v>142</v>
      </c>
      <c r="B5" s="36">
        <v>0</v>
      </c>
      <c r="C5" s="36">
        <v>0</v>
      </c>
      <c r="D5" s="53">
        <v>0</v>
      </c>
    </row>
    <row r="6" spans="1:4" x14ac:dyDescent="0.25">
      <c r="A6" s="35" t="s">
        <v>143</v>
      </c>
      <c r="B6" s="53">
        <v>0</v>
      </c>
      <c r="C6" s="53">
        <v>9</v>
      </c>
      <c r="D6" s="53">
        <v>9</v>
      </c>
    </row>
    <row r="7" spans="1:4" x14ac:dyDescent="0.25">
      <c r="A7" s="35" t="s">
        <v>108</v>
      </c>
      <c r="B7" s="53">
        <v>21738</v>
      </c>
      <c r="C7" s="53">
        <v>2863</v>
      </c>
      <c r="D7" s="53">
        <v>24601</v>
      </c>
    </row>
    <row r="8" spans="1:4" x14ac:dyDescent="0.25">
      <c r="A8" s="35" t="s">
        <v>109</v>
      </c>
      <c r="B8" s="53">
        <v>529</v>
      </c>
      <c r="C8" s="53">
        <v>81</v>
      </c>
      <c r="D8" s="53">
        <v>610</v>
      </c>
    </row>
    <row r="9" spans="1:4" x14ac:dyDescent="0.25">
      <c r="A9" s="35" t="s">
        <v>144</v>
      </c>
      <c r="B9" s="53">
        <v>0</v>
      </c>
      <c r="C9" s="53">
        <v>345</v>
      </c>
      <c r="D9" s="53">
        <v>345</v>
      </c>
    </row>
    <row r="10" spans="1:4" x14ac:dyDescent="0.25">
      <c r="A10" s="35" t="s">
        <v>110</v>
      </c>
      <c r="B10" s="53">
        <v>175</v>
      </c>
      <c r="C10" s="53">
        <v>434</v>
      </c>
      <c r="D10" s="53">
        <v>609</v>
      </c>
    </row>
    <row r="11" spans="1:4" x14ac:dyDescent="0.25">
      <c r="A11" s="35" t="s">
        <v>121</v>
      </c>
      <c r="B11" s="53">
        <v>0</v>
      </c>
      <c r="C11" s="53">
        <v>1182</v>
      </c>
      <c r="D11" s="53">
        <v>1182</v>
      </c>
    </row>
    <row r="12" spans="1:4" x14ac:dyDescent="0.25">
      <c r="A12" s="54" t="s">
        <v>84</v>
      </c>
      <c r="B12" s="40">
        <v>22490</v>
      </c>
      <c r="C12" s="40">
        <v>5152</v>
      </c>
      <c r="D12" s="40">
        <v>27642</v>
      </c>
    </row>
  </sheetData>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12"/>
  <sheetViews>
    <sheetView workbookViewId="0">
      <selection activeCell="D15" sqref="D15"/>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34" t="s">
        <v>105</v>
      </c>
      <c r="B1" s="41" t="s">
        <v>113</v>
      </c>
      <c r="C1" s="41" t="s">
        <v>114</v>
      </c>
      <c r="D1" s="41" t="s">
        <v>115</v>
      </c>
      <c r="E1" s="41" t="s">
        <v>116</v>
      </c>
      <c r="F1" s="41" t="s">
        <v>117</v>
      </c>
      <c r="G1" s="41" t="s">
        <v>118</v>
      </c>
      <c r="H1" s="41" t="s">
        <v>119</v>
      </c>
      <c r="I1" s="41" t="s">
        <v>84</v>
      </c>
    </row>
    <row r="2" spans="1:9" x14ac:dyDescent="0.25">
      <c r="A2" s="35" t="s">
        <v>120</v>
      </c>
      <c r="B2" s="53">
        <v>132</v>
      </c>
      <c r="C2" s="53">
        <v>5</v>
      </c>
      <c r="D2" s="53">
        <v>6</v>
      </c>
      <c r="E2" s="53">
        <v>8</v>
      </c>
      <c r="F2" s="53">
        <v>4</v>
      </c>
      <c r="G2" s="53">
        <v>0</v>
      </c>
      <c r="H2" s="53">
        <v>2</v>
      </c>
      <c r="I2" s="53">
        <v>157</v>
      </c>
    </row>
    <row r="3" spans="1:9" x14ac:dyDescent="0.25">
      <c r="A3" s="35" t="s">
        <v>140</v>
      </c>
      <c r="B3" s="53">
        <v>106</v>
      </c>
      <c r="C3" s="53">
        <v>13</v>
      </c>
      <c r="D3" s="53">
        <v>0</v>
      </c>
      <c r="E3" s="53">
        <v>3</v>
      </c>
      <c r="F3" s="53">
        <v>0</v>
      </c>
      <c r="G3" s="53">
        <v>0</v>
      </c>
      <c r="H3" s="53">
        <v>7</v>
      </c>
      <c r="I3" s="53">
        <v>129</v>
      </c>
    </row>
    <row r="4" spans="1:9" x14ac:dyDescent="0.25">
      <c r="A4" s="35" t="s">
        <v>141</v>
      </c>
      <c r="B4" s="46">
        <v>0</v>
      </c>
      <c r="C4" s="46">
        <v>0</v>
      </c>
      <c r="D4" s="46">
        <v>0</v>
      </c>
      <c r="E4" s="46">
        <v>0</v>
      </c>
      <c r="F4" s="46">
        <v>0</v>
      </c>
      <c r="G4" s="46">
        <v>0</v>
      </c>
      <c r="H4" s="46">
        <v>0</v>
      </c>
      <c r="I4" s="53">
        <v>0</v>
      </c>
    </row>
    <row r="5" spans="1:9" x14ac:dyDescent="0.25">
      <c r="A5" s="35" t="s">
        <v>142</v>
      </c>
      <c r="B5" s="46">
        <v>0</v>
      </c>
      <c r="C5" s="46">
        <v>0</v>
      </c>
      <c r="D5" s="46">
        <v>0</v>
      </c>
      <c r="E5" s="46">
        <v>0</v>
      </c>
      <c r="F5" s="46">
        <v>0</v>
      </c>
      <c r="G5" s="46">
        <v>0</v>
      </c>
      <c r="H5" s="46">
        <v>0</v>
      </c>
      <c r="I5" s="53">
        <v>0</v>
      </c>
    </row>
    <row r="6" spans="1:9" x14ac:dyDescent="0.25">
      <c r="A6" s="35" t="s">
        <v>143</v>
      </c>
      <c r="B6" s="53">
        <v>6</v>
      </c>
      <c r="C6" s="53">
        <v>1</v>
      </c>
      <c r="D6" s="53">
        <v>0</v>
      </c>
      <c r="E6" s="53">
        <v>0</v>
      </c>
      <c r="F6" s="53">
        <v>0</v>
      </c>
      <c r="G6" s="53">
        <v>0</v>
      </c>
      <c r="H6" s="53">
        <v>2</v>
      </c>
      <c r="I6" s="53">
        <v>9</v>
      </c>
    </row>
    <row r="7" spans="1:9" x14ac:dyDescent="0.25">
      <c r="A7" s="35" t="s">
        <v>108</v>
      </c>
      <c r="B7" s="53">
        <v>11249</v>
      </c>
      <c r="C7" s="53">
        <v>5494</v>
      </c>
      <c r="D7" s="53">
        <v>4478</v>
      </c>
      <c r="E7" s="53">
        <v>603</v>
      </c>
      <c r="F7" s="53">
        <v>315</v>
      </c>
      <c r="G7" s="53">
        <v>482</v>
      </c>
      <c r="H7" s="53">
        <v>1981</v>
      </c>
      <c r="I7" s="53">
        <v>24601</v>
      </c>
    </row>
    <row r="8" spans="1:9" x14ac:dyDescent="0.25">
      <c r="A8" s="35" t="s">
        <v>109</v>
      </c>
      <c r="B8" s="53">
        <v>233</v>
      </c>
      <c r="C8" s="53">
        <v>194</v>
      </c>
      <c r="D8" s="53">
        <v>87</v>
      </c>
      <c r="E8" s="53">
        <v>0</v>
      </c>
      <c r="F8" s="53">
        <v>41</v>
      </c>
      <c r="G8" s="53">
        <v>3</v>
      </c>
      <c r="H8" s="53">
        <v>52</v>
      </c>
      <c r="I8" s="53">
        <v>610</v>
      </c>
    </row>
    <row r="9" spans="1:9" x14ac:dyDescent="0.25">
      <c r="A9" s="35" t="s">
        <v>144</v>
      </c>
      <c r="B9" s="53">
        <v>97</v>
      </c>
      <c r="C9" s="53">
        <v>119</v>
      </c>
      <c r="D9" s="53">
        <v>48</v>
      </c>
      <c r="E9" s="53">
        <v>6</v>
      </c>
      <c r="F9" s="53">
        <v>75</v>
      </c>
      <c r="G9" s="53">
        <v>0</v>
      </c>
      <c r="H9" s="53">
        <v>0</v>
      </c>
      <c r="I9" s="53">
        <v>345</v>
      </c>
    </row>
    <row r="10" spans="1:9" x14ac:dyDescent="0.25">
      <c r="A10" s="35" t="s">
        <v>110</v>
      </c>
      <c r="B10" s="53">
        <v>47</v>
      </c>
      <c r="C10" s="53">
        <v>143</v>
      </c>
      <c r="D10" s="53">
        <v>21</v>
      </c>
      <c r="E10" s="53">
        <v>3</v>
      </c>
      <c r="F10" s="53">
        <v>96</v>
      </c>
      <c r="G10" s="53">
        <v>3</v>
      </c>
      <c r="H10" s="53">
        <v>296</v>
      </c>
      <c r="I10" s="53">
        <v>609</v>
      </c>
    </row>
    <row r="11" spans="1:9" x14ac:dyDescent="0.25">
      <c r="A11" s="35" t="s">
        <v>121</v>
      </c>
      <c r="B11" s="53">
        <v>601</v>
      </c>
      <c r="C11" s="53">
        <v>264</v>
      </c>
      <c r="D11" s="53">
        <v>66</v>
      </c>
      <c r="E11" s="53">
        <v>126</v>
      </c>
      <c r="F11" s="53">
        <v>47</v>
      </c>
      <c r="G11" s="53">
        <v>12</v>
      </c>
      <c r="H11" s="53">
        <v>66</v>
      </c>
      <c r="I11" s="53">
        <v>1182</v>
      </c>
    </row>
    <row r="12" spans="1:9" x14ac:dyDescent="0.25">
      <c r="A12" s="43" t="s">
        <v>84</v>
      </c>
      <c r="B12" s="44">
        <v>12471</v>
      </c>
      <c r="C12" s="44">
        <v>6233</v>
      </c>
      <c r="D12" s="44">
        <v>4706</v>
      </c>
      <c r="E12" s="44">
        <v>749</v>
      </c>
      <c r="F12" s="44">
        <v>578</v>
      </c>
      <c r="G12" s="44">
        <v>500</v>
      </c>
      <c r="H12" s="44">
        <v>2406</v>
      </c>
      <c r="I12" s="44">
        <v>27642</v>
      </c>
    </row>
  </sheetData>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J12"/>
  <sheetViews>
    <sheetView workbookViewId="0">
      <selection activeCell="F18" sqref="F18"/>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105</v>
      </c>
      <c r="B1" s="41" t="s">
        <v>123</v>
      </c>
      <c r="C1" s="41" t="s">
        <v>124</v>
      </c>
      <c r="D1" s="41" t="s">
        <v>125</v>
      </c>
      <c r="E1" s="41" t="s">
        <v>126</v>
      </c>
      <c r="F1" s="41" t="s">
        <v>127</v>
      </c>
      <c r="G1" s="41" t="s">
        <v>145</v>
      </c>
      <c r="H1" s="41" t="s">
        <v>146</v>
      </c>
      <c r="I1" s="41" t="s">
        <v>147</v>
      </c>
      <c r="J1" s="45" t="s">
        <v>84</v>
      </c>
    </row>
    <row r="2" spans="1:10" x14ac:dyDescent="0.25">
      <c r="A2" s="35" t="s">
        <v>120</v>
      </c>
      <c r="B2" s="53">
        <v>0</v>
      </c>
      <c r="C2" s="53">
        <v>0</v>
      </c>
      <c r="D2" s="53">
        <v>9</v>
      </c>
      <c r="E2" s="53">
        <v>15</v>
      </c>
      <c r="F2" s="53">
        <v>34</v>
      </c>
      <c r="G2" s="53">
        <v>38</v>
      </c>
      <c r="H2" s="53">
        <v>47</v>
      </c>
      <c r="I2" s="53">
        <v>14</v>
      </c>
      <c r="J2" s="53">
        <v>157</v>
      </c>
    </row>
    <row r="3" spans="1:10" x14ac:dyDescent="0.25">
      <c r="A3" s="35" t="s">
        <v>140</v>
      </c>
      <c r="B3" s="53">
        <v>11</v>
      </c>
      <c r="C3" s="53">
        <v>9</v>
      </c>
      <c r="D3" s="53">
        <v>16</v>
      </c>
      <c r="E3" s="53">
        <v>25</v>
      </c>
      <c r="F3" s="53">
        <v>42</v>
      </c>
      <c r="G3" s="53">
        <v>24</v>
      </c>
      <c r="H3" s="53">
        <v>2</v>
      </c>
      <c r="I3" s="53">
        <v>0</v>
      </c>
      <c r="J3" s="53">
        <v>129</v>
      </c>
    </row>
    <row r="4" spans="1:10" x14ac:dyDescent="0.25">
      <c r="A4" s="35" t="s">
        <v>141</v>
      </c>
      <c r="B4" s="46">
        <v>0</v>
      </c>
      <c r="C4" s="46">
        <v>0</v>
      </c>
      <c r="D4" s="46">
        <v>0</v>
      </c>
      <c r="E4" s="46">
        <v>0</v>
      </c>
      <c r="F4" s="46">
        <v>0</v>
      </c>
      <c r="G4" s="46">
        <v>0</v>
      </c>
      <c r="H4" s="46">
        <v>0</v>
      </c>
      <c r="I4" s="46">
        <v>0</v>
      </c>
      <c r="J4" s="53">
        <v>0</v>
      </c>
    </row>
    <row r="5" spans="1:10" x14ac:dyDescent="0.25">
      <c r="A5" s="35" t="s">
        <v>142</v>
      </c>
      <c r="B5" s="46">
        <v>0</v>
      </c>
      <c r="C5" s="46">
        <v>0</v>
      </c>
      <c r="D5" s="46">
        <v>0</v>
      </c>
      <c r="E5" s="46">
        <v>0</v>
      </c>
      <c r="F5" s="46">
        <v>0</v>
      </c>
      <c r="G5" s="46">
        <v>0</v>
      </c>
      <c r="H5" s="46">
        <v>0</v>
      </c>
      <c r="I5" s="46">
        <v>0</v>
      </c>
      <c r="J5" s="53">
        <v>0</v>
      </c>
    </row>
    <row r="6" spans="1:10" x14ac:dyDescent="0.25">
      <c r="A6" s="35" t="s">
        <v>143</v>
      </c>
      <c r="B6" s="53">
        <v>2</v>
      </c>
      <c r="C6" s="53">
        <v>0</v>
      </c>
      <c r="D6" s="53">
        <v>3</v>
      </c>
      <c r="E6" s="53">
        <v>0</v>
      </c>
      <c r="F6" s="53">
        <v>2</v>
      </c>
      <c r="G6" s="53">
        <v>2</v>
      </c>
      <c r="H6" s="53">
        <v>0</v>
      </c>
      <c r="I6" s="53">
        <v>0</v>
      </c>
      <c r="J6" s="53">
        <v>9</v>
      </c>
    </row>
    <row r="7" spans="1:10" x14ac:dyDescent="0.25">
      <c r="A7" s="35" t="s">
        <v>108</v>
      </c>
      <c r="B7" s="53">
        <v>418</v>
      </c>
      <c r="C7" s="53">
        <v>95</v>
      </c>
      <c r="D7" s="53">
        <v>1724</v>
      </c>
      <c r="E7" s="53">
        <v>2767</v>
      </c>
      <c r="F7" s="53">
        <v>2505</v>
      </c>
      <c r="G7" s="53">
        <v>7138</v>
      </c>
      <c r="H7" s="53">
        <v>7174</v>
      </c>
      <c r="I7" s="53">
        <v>2780</v>
      </c>
      <c r="J7" s="53">
        <v>24601</v>
      </c>
    </row>
    <row r="8" spans="1:10" x14ac:dyDescent="0.25">
      <c r="A8" s="35" t="s">
        <v>109</v>
      </c>
      <c r="B8" s="53">
        <v>490</v>
      </c>
      <c r="C8" s="53">
        <v>120</v>
      </c>
      <c r="D8" s="53">
        <v>0</v>
      </c>
      <c r="E8" s="53">
        <v>0</v>
      </c>
      <c r="F8" s="53">
        <v>0</v>
      </c>
      <c r="G8" s="53">
        <v>0</v>
      </c>
      <c r="H8" s="53">
        <v>0</v>
      </c>
      <c r="I8" s="53">
        <v>0</v>
      </c>
      <c r="J8" s="53">
        <v>610</v>
      </c>
    </row>
    <row r="9" spans="1:10" x14ac:dyDescent="0.25">
      <c r="A9" s="35" t="s">
        <v>144</v>
      </c>
      <c r="B9" s="53">
        <v>0</v>
      </c>
      <c r="C9" s="53">
        <v>0</v>
      </c>
      <c r="D9" s="53">
        <v>17</v>
      </c>
      <c r="E9" s="53">
        <v>11</v>
      </c>
      <c r="F9" s="53">
        <v>29</v>
      </c>
      <c r="G9" s="53">
        <v>128</v>
      </c>
      <c r="H9" s="53">
        <v>132</v>
      </c>
      <c r="I9" s="53">
        <v>28</v>
      </c>
      <c r="J9" s="53">
        <v>345</v>
      </c>
    </row>
    <row r="10" spans="1:10" x14ac:dyDescent="0.25">
      <c r="A10" s="35" t="s">
        <v>110</v>
      </c>
      <c r="B10" s="53">
        <v>182</v>
      </c>
      <c r="C10" s="53">
        <v>9</v>
      </c>
      <c r="D10" s="53">
        <v>62</v>
      </c>
      <c r="E10" s="53">
        <v>104</v>
      </c>
      <c r="F10" s="53">
        <v>101</v>
      </c>
      <c r="G10" s="53">
        <v>124</v>
      </c>
      <c r="H10" s="53">
        <v>20</v>
      </c>
      <c r="I10" s="53">
        <v>7</v>
      </c>
      <c r="J10" s="53">
        <v>609</v>
      </c>
    </row>
    <row r="11" spans="1:10" x14ac:dyDescent="0.25">
      <c r="A11" s="35" t="s">
        <v>121</v>
      </c>
      <c r="B11" s="53">
        <v>2</v>
      </c>
      <c r="C11" s="53">
        <v>0</v>
      </c>
      <c r="D11" s="53">
        <v>133</v>
      </c>
      <c r="E11" s="53">
        <v>101</v>
      </c>
      <c r="F11" s="53">
        <v>49</v>
      </c>
      <c r="G11" s="53">
        <v>241</v>
      </c>
      <c r="H11" s="53">
        <v>540</v>
      </c>
      <c r="I11" s="53">
        <v>116</v>
      </c>
      <c r="J11" s="53">
        <v>1182</v>
      </c>
    </row>
    <row r="12" spans="1:10" x14ac:dyDescent="0.25">
      <c r="A12" s="43" t="s">
        <v>84</v>
      </c>
      <c r="B12" s="47">
        <v>1105</v>
      </c>
      <c r="C12" s="47">
        <v>233</v>
      </c>
      <c r="D12" s="47">
        <v>1964</v>
      </c>
      <c r="E12" s="47">
        <v>3023</v>
      </c>
      <c r="F12" s="47">
        <v>2762</v>
      </c>
      <c r="G12" s="47">
        <v>7695</v>
      </c>
      <c r="H12" s="47">
        <v>7915</v>
      </c>
      <c r="I12" s="47">
        <v>2945</v>
      </c>
      <c r="J12" s="47">
        <v>27642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6"/>
  <sheetViews>
    <sheetView workbookViewId="0">
      <selection activeCell="D12" sqref="D12"/>
    </sheetView>
  </sheetViews>
  <sheetFormatPr defaultRowHeight="15" x14ac:dyDescent="0.25"/>
  <cols>
    <col min="1" max="1" width="24.7109375" customWidth="1"/>
    <col min="2" max="5" width="12.7109375" customWidth="1"/>
  </cols>
  <sheetData>
    <row r="1" spans="1:7" ht="15.75" x14ac:dyDescent="0.25">
      <c r="A1" s="48"/>
      <c r="B1" s="110" t="s">
        <v>129</v>
      </c>
      <c r="C1" s="110"/>
      <c r="D1" s="113" t="s">
        <v>130</v>
      </c>
      <c r="E1" s="113"/>
    </row>
    <row r="2" spans="1:7" x14ac:dyDescent="0.25">
      <c r="A2" s="34" t="s">
        <v>105</v>
      </c>
      <c r="B2" s="34" t="s">
        <v>106</v>
      </c>
      <c r="C2" s="34" t="s">
        <v>107</v>
      </c>
      <c r="D2" s="34" t="s">
        <v>131</v>
      </c>
      <c r="E2" s="34" t="s">
        <v>107</v>
      </c>
    </row>
    <row r="3" spans="1:7" x14ac:dyDescent="0.25">
      <c r="A3" s="35" t="s">
        <v>108</v>
      </c>
      <c r="B3" s="55">
        <v>16654</v>
      </c>
      <c r="C3" s="55">
        <v>3419</v>
      </c>
      <c r="D3" s="55">
        <v>26821</v>
      </c>
      <c r="E3" s="55">
        <v>2307</v>
      </c>
    </row>
    <row r="4" spans="1:7" x14ac:dyDescent="0.25">
      <c r="A4" s="37" t="s">
        <v>111</v>
      </c>
      <c r="B4" s="49">
        <v>1391</v>
      </c>
      <c r="C4" s="49">
        <v>3277</v>
      </c>
      <c r="D4" s="49">
        <v>113</v>
      </c>
      <c r="E4" s="49">
        <v>1301</v>
      </c>
    </row>
    <row r="5" spans="1:7" x14ac:dyDescent="0.25">
      <c r="A5" s="43" t="s">
        <v>84</v>
      </c>
      <c r="B5" s="50">
        <v>18045</v>
      </c>
      <c r="C5" s="50">
        <v>6696</v>
      </c>
      <c r="D5" s="50">
        <v>26934</v>
      </c>
      <c r="E5" s="50">
        <v>3608</v>
      </c>
      <c r="G5" s="51"/>
    </row>
    <row r="6" spans="1:7" ht="29.25" customHeight="1" x14ac:dyDescent="0.25">
      <c r="A6" s="105" t="s">
        <v>148</v>
      </c>
      <c r="B6" s="105"/>
      <c r="C6" s="105"/>
      <c r="D6" s="105"/>
      <c r="E6" s="105"/>
    </row>
  </sheetData>
  <mergeCells count="3">
    <mergeCell ref="B1:C1"/>
    <mergeCell ref="D1:E1"/>
    <mergeCell ref="A6:E6"/>
  </mergeCell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149</v>
      </c>
      <c r="B1" s="114"/>
      <c r="C1" s="114"/>
      <c r="D1" s="114"/>
    </row>
    <row r="2" spans="1:4" ht="22.5" customHeight="1" x14ac:dyDescent="0.25">
      <c r="A2" s="105" t="s">
        <v>134</v>
      </c>
      <c r="B2" s="105"/>
      <c r="C2" s="105"/>
      <c r="D2" s="105"/>
    </row>
    <row r="3" spans="1:4" ht="18.75" customHeight="1" x14ac:dyDescent="0.25">
      <c r="A3" s="105" t="s">
        <v>135</v>
      </c>
      <c r="B3" s="105"/>
      <c r="C3" s="105"/>
      <c r="D3" s="105"/>
    </row>
    <row r="4" spans="1:4" ht="18.75" customHeight="1" x14ac:dyDescent="0.25">
      <c r="A4" s="111" t="s">
        <v>136</v>
      </c>
      <c r="B4" s="112"/>
      <c r="C4" s="112"/>
      <c r="D4" s="112"/>
    </row>
    <row r="5" spans="1:4" ht="18.75" customHeight="1" x14ac:dyDescent="0.25">
      <c r="A5" s="105" t="s">
        <v>137</v>
      </c>
      <c r="B5" s="105"/>
      <c r="C5" s="105"/>
      <c r="D5" s="105"/>
    </row>
    <row r="6" spans="1:4" ht="18" customHeight="1" x14ac:dyDescent="0.25">
      <c r="A6" s="105" t="s">
        <v>138</v>
      </c>
      <c r="B6" s="105"/>
      <c r="C6" s="105"/>
      <c r="D6" s="105"/>
    </row>
    <row r="7" spans="1:4" ht="22.5" customHeight="1" x14ac:dyDescent="0.25">
      <c r="A7" s="105" t="s">
        <v>139</v>
      </c>
      <c r="B7" s="105"/>
      <c r="C7" s="105"/>
      <c r="D7" s="105"/>
    </row>
    <row r="8" spans="1:4" ht="33.7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E7"/>
  <sheetViews>
    <sheetView workbookViewId="0">
      <selection activeCell="B2" sqref="B2:D6"/>
    </sheetView>
  </sheetViews>
  <sheetFormatPr defaultRowHeight="15" x14ac:dyDescent="0.25"/>
  <cols>
    <col min="1" max="1" width="24.7109375" customWidth="1"/>
    <col min="2" max="4" width="14.7109375" customWidth="1"/>
  </cols>
  <sheetData>
    <row r="1" spans="1:5" x14ac:dyDescent="0.25">
      <c r="A1" s="34" t="s">
        <v>105</v>
      </c>
      <c r="B1" s="34" t="s">
        <v>106</v>
      </c>
      <c r="C1" s="34" t="s">
        <v>107</v>
      </c>
      <c r="D1" s="34" t="s">
        <v>84</v>
      </c>
    </row>
    <row r="2" spans="1:5" x14ac:dyDescent="0.25">
      <c r="A2" s="35" t="s">
        <v>108</v>
      </c>
      <c r="B2" s="36">
        <v>2656479</v>
      </c>
      <c r="C2" s="36">
        <v>183332</v>
      </c>
      <c r="D2" s="36">
        <v>2839811</v>
      </c>
    </row>
    <row r="3" spans="1:5" x14ac:dyDescent="0.25">
      <c r="A3" s="37" t="s">
        <v>109</v>
      </c>
      <c r="B3" s="36">
        <v>270004</v>
      </c>
      <c r="C3" s="36">
        <v>38268</v>
      </c>
      <c r="D3" s="36">
        <v>308273</v>
      </c>
      <c r="E3" s="51"/>
    </row>
    <row r="4" spans="1:5" x14ac:dyDescent="0.25">
      <c r="A4" s="38" t="s">
        <v>110</v>
      </c>
      <c r="B4" s="36">
        <v>209678</v>
      </c>
      <c r="C4" s="36">
        <v>159242</v>
      </c>
      <c r="D4" s="36">
        <v>368921</v>
      </c>
    </row>
    <row r="5" spans="1:5" x14ac:dyDescent="0.25">
      <c r="A5" s="38" t="s">
        <v>111</v>
      </c>
      <c r="B5" s="36">
        <v>7375</v>
      </c>
      <c r="C5" s="36">
        <v>262441</v>
      </c>
      <c r="D5" s="36">
        <v>269816</v>
      </c>
      <c r="E5" s="51"/>
    </row>
    <row r="6" spans="1:5" x14ac:dyDescent="0.25">
      <c r="A6" s="39" t="s">
        <v>84</v>
      </c>
      <c r="B6" s="40">
        <v>3143536</v>
      </c>
      <c r="C6" s="40">
        <v>643283</v>
      </c>
      <c r="D6" s="40">
        <v>3786821</v>
      </c>
    </row>
    <row r="7" spans="1:5" ht="39" customHeight="1" x14ac:dyDescent="0.25">
      <c r="A7" s="105" t="s">
        <v>150</v>
      </c>
      <c r="B7" s="105"/>
      <c r="C7" s="105"/>
      <c r="D7" s="105"/>
    </row>
  </sheetData>
  <mergeCells count="1">
    <mergeCell ref="A7:D7"/>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5"/>
  <sheetViews>
    <sheetView workbookViewId="0">
      <selection activeCell="C10" sqref="C10"/>
    </sheetView>
  </sheetViews>
  <sheetFormatPr defaultRowHeight="15" x14ac:dyDescent="0.25"/>
  <cols>
    <col min="1" max="1" width="20.7109375" customWidth="1"/>
    <col min="2" max="2" width="12" bestFit="1" customWidth="1"/>
    <col min="3" max="4" width="11.5703125" bestFit="1" customWidth="1"/>
    <col min="5" max="5" width="12" bestFit="1" customWidth="1"/>
    <col min="6" max="8" width="12" customWidth="1"/>
    <col min="9" max="9" width="12.5703125" customWidth="1"/>
  </cols>
  <sheetData>
    <row r="1" spans="1:9" ht="15.75" x14ac:dyDescent="0.25">
      <c r="A1" s="34" t="s">
        <v>105</v>
      </c>
      <c r="B1" s="41" t="s">
        <v>113</v>
      </c>
      <c r="C1" s="41" t="s">
        <v>114</v>
      </c>
      <c r="D1" s="41" t="s">
        <v>115</v>
      </c>
      <c r="E1" s="41" t="s">
        <v>116</v>
      </c>
      <c r="F1" s="41" t="s">
        <v>117</v>
      </c>
      <c r="G1" s="41" t="s">
        <v>118</v>
      </c>
      <c r="H1" s="41" t="s">
        <v>119</v>
      </c>
      <c r="I1" s="41" t="s">
        <v>84</v>
      </c>
    </row>
    <row r="2" spans="1:9" x14ac:dyDescent="0.25">
      <c r="A2" s="35" t="s">
        <v>108</v>
      </c>
      <c r="B2" s="42">
        <v>1144185</v>
      </c>
      <c r="C2" s="42">
        <v>1020984</v>
      </c>
      <c r="D2" s="42">
        <v>490954</v>
      </c>
      <c r="E2" s="42">
        <v>69135</v>
      </c>
      <c r="F2" s="42">
        <v>15043</v>
      </c>
      <c r="G2" s="42">
        <v>23404</v>
      </c>
      <c r="H2" s="42">
        <v>76107</v>
      </c>
      <c r="I2" s="42">
        <v>2839811</v>
      </c>
    </row>
    <row r="3" spans="1:9" x14ac:dyDescent="0.25">
      <c r="A3" s="37" t="s">
        <v>111</v>
      </c>
      <c r="B3" s="42">
        <v>322281</v>
      </c>
      <c r="C3" s="42">
        <v>313108</v>
      </c>
      <c r="D3" s="42">
        <v>76520</v>
      </c>
      <c r="E3" s="42">
        <v>32161</v>
      </c>
      <c r="F3" s="42">
        <v>138333</v>
      </c>
      <c r="G3" s="42">
        <v>10542</v>
      </c>
      <c r="H3" s="42">
        <v>54066</v>
      </c>
      <c r="I3" s="42">
        <v>947010</v>
      </c>
    </row>
    <row r="4" spans="1:9" x14ac:dyDescent="0.25">
      <c r="A4" s="43" t="s">
        <v>84</v>
      </c>
      <c r="B4" s="44">
        <v>1466466</v>
      </c>
      <c r="C4" s="44">
        <v>1334092</v>
      </c>
      <c r="D4" s="44">
        <v>567474</v>
      </c>
      <c r="E4" s="44">
        <v>101296</v>
      </c>
      <c r="F4" s="44">
        <v>153376</v>
      </c>
      <c r="G4" s="44">
        <v>33946</v>
      </c>
      <c r="H4" s="44">
        <v>130173</v>
      </c>
      <c r="I4" s="44">
        <v>3786821</v>
      </c>
    </row>
    <row r="5" spans="1:9" ht="18.75" customHeight="1" x14ac:dyDescent="0.25">
      <c r="A5" s="106" t="s">
        <v>151</v>
      </c>
      <c r="B5" s="106"/>
      <c r="C5" s="106"/>
      <c r="D5" s="106"/>
      <c r="E5" s="106"/>
      <c r="F5" s="106"/>
      <c r="G5" s="106"/>
      <c r="H5" s="106"/>
      <c r="I5" s="106"/>
    </row>
  </sheetData>
  <mergeCells count="1">
    <mergeCell ref="A5:I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7"/>
  <sheetViews>
    <sheetView workbookViewId="0"/>
  </sheetViews>
  <sheetFormatPr defaultColWidth="24.5703125" defaultRowHeight="15" x14ac:dyDescent="0.25"/>
  <cols>
    <col min="1" max="1" width="20.7109375" style="15" customWidth="1"/>
    <col min="2" max="2" width="13.140625" style="15" customWidth="1"/>
    <col min="3" max="3" width="12.85546875" style="15" customWidth="1"/>
    <col min="4" max="4" width="12.42578125" style="15" customWidth="1"/>
    <col min="5" max="5" width="12.7109375" style="15" customWidth="1"/>
    <col min="6" max="6" width="12.140625" style="15" customWidth="1"/>
    <col min="7" max="16384" width="24.5703125" style="15"/>
  </cols>
  <sheetData>
    <row r="1" spans="1:6" ht="28.5" customHeight="1" x14ac:dyDescent="0.25">
      <c r="A1" s="13"/>
      <c r="B1" s="14" t="s">
        <v>69</v>
      </c>
      <c r="C1" s="14" t="s">
        <v>70</v>
      </c>
      <c r="D1" s="14" t="s">
        <v>71</v>
      </c>
      <c r="E1" s="14" t="s">
        <v>72</v>
      </c>
      <c r="F1" s="14" t="s">
        <v>73</v>
      </c>
    </row>
    <row r="2" spans="1:6" x14ac:dyDescent="0.25">
      <c r="A2" s="16" t="s">
        <v>74</v>
      </c>
      <c r="B2" s="17">
        <v>341122138</v>
      </c>
      <c r="C2" s="17">
        <v>337553804</v>
      </c>
      <c r="D2" s="17">
        <v>346142577</v>
      </c>
      <c r="E2" s="17">
        <v>345211977</v>
      </c>
      <c r="F2" s="17">
        <v>345862180</v>
      </c>
    </row>
    <row r="3" spans="1:6" ht="15" customHeight="1" x14ac:dyDescent="0.25">
      <c r="A3" s="18" t="s">
        <v>75</v>
      </c>
      <c r="B3" s="19">
        <v>209513951</v>
      </c>
      <c r="C3" s="19">
        <v>209412092</v>
      </c>
      <c r="D3" s="19">
        <v>214309100</v>
      </c>
      <c r="E3" s="19">
        <v>214324038</v>
      </c>
      <c r="F3" s="19">
        <v>217770386</v>
      </c>
    </row>
    <row r="4" spans="1:6" ht="15" customHeight="1" x14ac:dyDescent="0.25">
      <c r="A4" s="18" t="s">
        <v>76</v>
      </c>
      <c r="B4" s="19">
        <v>131608187</v>
      </c>
      <c r="C4" s="19">
        <v>128141712</v>
      </c>
      <c r="D4" s="19">
        <v>131833476</v>
      </c>
      <c r="E4" s="19">
        <v>130887938</v>
      </c>
      <c r="F4" s="19">
        <v>128091794</v>
      </c>
    </row>
    <row r="5" spans="1:6" ht="15" customHeight="1" x14ac:dyDescent="0.25">
      <c r="A5" s="20" t="s">
        <v>77</v>
      </c>
      <c r="B5" s="17">
        <v>15907544</v>
      </c>
      <c r="C5" s="17">
        <v>15461306</v>
      </c>
      <c r="D5" s="17">
        <v>15883667</v>
      </c>
      <c r="E5" s="17">
        <v>15913803</v>
      </c>
      <c r="F5" s="17">
        <v>15887351</v>
      </c>
    </row>
    <row r="6" spans="1:6" ht="15" customHeight="1" x14ac:dyDescent="0.25">
      <c r="A6" s="18" t="s">
        <v>78</v>
      </c>
      <c r="B6" s="21">
        <v>0</v>
      </c>
      <c r="C6" s="21">
        <v>0</v>
      </c>
      <c r="D6" s="21">
        <v>0</v>
      </c>
      <c r="E6" s="21">
        <v>0</v>
      </c>
      <c r="F6" s="21">
        <v>0</v>
      </c>
    </row>
    <row r="7" spans="1:6" ht="15" customHeight="1" x14ac:dyDescent="0.25">
      <c r="A7" s="18" t="s">
        <v>76</v>
      </c>
      <c r="B7" s="19">
        <v>15907544</v>
      </c>
      <c r="C7" s="19">
        <v>15461306</v>
      </c>
      <c r="D7" s="19">
        <v>15883667</v>
      </c>
      <c r="E7" s="19">
        <v>15913803</v>
      </c>
      <c r="F7" s="19">
        <v>15887351</v>
      </c>
    </row>
    <row r="8" spans="1:6" ht="15" customHeight="1" x14ac:dyDescent="0.25">
      <c r="A8" s="20" t="s">
        <v>79</v>
      </c>
      <c r="B8" s="17">
        <v>8179892</v>
      </c>
      <c r="C8" s="17">
        <v>8242682</v>
      </c>
      <c r="D8" s="17">
        <v>7910471</v>
      </c>
      <c r="E8" s="17">
        <v>7859275</v>
      </c>
      <c r="F8" s="17">
        <v>7897758</v>
      </c>
    </row>
    <row r="9" spans="1:6" ht="15" customHeight="1" x14ac:dyDescent="0.25">
      <c r="A9" s="18" t="s">
        <v>78</v>
      </c>
      <c r="B9" s="19">
        <v>2179584</v>
      </c>
      <c r="C9" s="19">
        <v>2185274</v>
      </c>
      <c r="D9" s="19">
        <v>1892714</v>
      </c>
      <c r="E9" s="19">
        <v>1944729</v>
      </c>
      <c r="F9" s="19">
        <v>1965172</v>
      </c>
    </row>
    <row r="10" spans="1:6" ht="15" customHeight="1" x14ac:dyDescent="0.25">
      <c r="A10" s="18" t="s">
        <v>76</v>
      </c>
      <c r="B10" s="19">
        <v>6000308</v>
      </c>
      <c r="C10" s="19">
        <v>6057408</v>
      </c>
      <c r="D10" s="19">
        <v>6017757</v>
      </c>
      <c r="E10" s="19">
        <v>5914546</v>
      </c>
      <c r="F10" s="19">
        <v>5932585</v>
      </c>
    </row>
    <row r="11" spans="1:6" ht="15" customHeight="1" x14ac:dyDescent="0.25">
      <c r="A11" s="20" t="s">
        <v>80</v>
      </c>
      <c r="B11" s="22">
        <v>31450000</v>
      </c>
      <c r="C11" s="22">
        <v>31450000</v>
      </c>
      <c r="D11" s="22">
        <v>31450000</v>
      </c>
      <c r="E11" s="22">
        <v>31450000</v>
      </c>
      <c r="F11" s="22">
        <v>31450000</v>
      </c>
    </row>
    <row r="12" spans="1:6" ht="15" customHeight="1" x14ac:dyDescent="0.25">
      <c r="A12" s="18" t="s">
        <v>78</v>
      </c>
      <c r="B12" s="19" t="s">
        <v>81</v>
      </c>
      <c r="C12" s="19" t="s">
        <v>81</v>
      </c>
      <c r="D12" s="19" t="s">
        <v>81</v>
      </c>
      <c r="E12" s="19" t="s">
        <v>81</v>
      </c>
      <c r="F12" s="19" t="s">
        <v>81</v>
      </c>
    </row>
    <row r="13" spans="1:6" ht="15" customHeight="1" x14ac:dyDescent="0.25">
      <c r="A13" s="18" t="s">
        <v>76</v>
      </c>
      <c r="B13" s="19" t="s">
        <v>81</v>
      </c>
      <c r="C13" s="19" t="s">
        <v>81</v>
      </c>
      <c r="D13" s="19" t="s">
        <v>81</v>
      </c>
      <c r="E13" s="19" t="s">
        <v>81</v>
      </c>
      <c r="F13" s="19" t="s">
        <v>81</v>
      </c>
    </row>
    <row r="14" spans="1:6" ht="15" customHeight="1" x14ac:dyDescent="0.25">
      <c r="A14" s="20" t="s">
        <v>82</v>
      </c>
      <c r="B14" s="22">
        <v>4420000</v>
      </c>
      <c r="C14" s="22">
        <v>4420000</v>
      </c>
      <c r="D14" s="22">
        <v>4420000</v>
      </c>
      <c r="E14" s="22">
        <v>4420000</v>
      </c>
      <c r="F14" s="22">
        <v>4420000</v>
      </c>
    </row>
    <row r="15" spans="1:6" ht="15" customHeight="1" x14ac:dyDescent="0.25">
      <c r="A15" s="18" t="s">
        <v>78</v>
      </c>
      <c r="B15" s="19" t="s">
        <v>81</v>
      </c>
      <c r="C15" s="19" t="s">
        <v>81</v>
      </c>
      <c r="D15" s="19" t="s">
        <v>81</v>
      </c>
      <c r="E15" s="19" t="s">
        <v>81</v>
      </c>
      <c r="F15" s="19" t="s">
        <v>81</v>
      </c>
    </row>
    <row r="16" spans="1:6" ht="15" customHeight="1" x14ac:dyDescent="0.25">
      <c r="A16" s="18" t="s">
        <v>76</v>
      </c>
      <c r="B16" s="19" t="s">
        <v>81</v>
      </c>
      <c r="C16" s="19" t="s">
        <v>81</v>
      </c>
      <c r="D16" s="19" t="s">
        <v>81</v>
      </c>
      <c r="E16" s="19" t="s">
        <v>81</v>
      </c>
      <c r="F16" s="19" t="s">
        <v>81</v>
      </c>
    </row>
    <row r="17" spans="1:6" ht="24.75" customHeight="1" x14ac:dyDescent="0.25">
      <c r="A17" s="20" t="s">
        <v>83</v>
      </c>
      <c r="B17" s="22">
        <v>1700000</v>
      </c>
      <c r="C17" s="22">
        <v>1700000</v>
      </c>
      <c r="D17" s="22">
        <v>1700000</v>
      </c>
      <c r="E17" s="22">
        <v>1700000</v>
      </c>
      <c r="F17" s="22">
        <v>1700000</v>
      </c>
    </row>
    <row r="18" spans="1:6" ht="14.25" customHeight="1" x14ac:dyDescent="0.25">
      <c r="A18" s="18" t="s">
        <v>78</v>
      </c>
      <c r="B18" s="19" t="s">
        <v>81</v>
      </c>
      <c r="C18" s="19" t="s">
        <v>81</v>
      </c>
      <c r="D18" s="19" t="s">
        <v>81</v>
      </c>
      <c r="E18" s="19" t="s">
        <v>81</v>
      </c>
      <c r="F18" s="19" t="s">
        <v>81</v>
      </c>
    </row>
    <row r="19" spans="1:6" ht="14.25" customHeight="1" x14ac:dyDescent="0.25">
      <c r="A19" s="18" t="s">
        <v>76</v>
      </c>
      <c r="B19" s="19" t="s">
        <v>81</v>
      </c>
      <c r="C19" s="19" t="s">
        <v>81</v>
      </c>
      <c r="D19" s="19" t="s">
        <v>81</v>
      </c>
      <c r="E19" s="19" t="s">
        <v>81</v>
      </c>
      <c r="F19" s="19" t="s">
        <v>81</v>
      </c>
    </row>
    <row r="20" spans="1:6" ht="15.95" customHeight="1" x14ac:dyDescent="0.25">
      <c r="A20" s="20" t="s">
        <v>84</v>
      </c>
      <c r="B20" s="22">
        <v>402779574</v>
      </c>
      <c r="C20" s="22">
        <v>398827792</v>
      </c>
      <c r="D20" s="22">
        <v>407506715</v>
      </c>
      <c r="E20" s="22">
        <v>406555055</v>
      </c>
      <c r="F20" s="22">
        <v>407217289</v>
      </c>
    </row>
    <row r="21" spans="1:6" ht="15.95" customHeight="1" x14ac:dyDescent="0.25">
      <c r="A21" s="83"/>
      <c r="B21" s="83"/>
      <c r="C21" s="83"/>
      <c r="D21" s="83"/>
      <c r="E21" s="83"/>
      <c r="F21" s="83"/>
    </row>
    <row r="22" spans="1:6" ht="57" customHeight="1" x14ac:dyDescent="0.25">
      <c r="A22" s="84" t="s">
        <v>85</v>
      </c>
      <c r="B22" s="85"/>
      <c r="C22" s="85"/>
      <c r="D22" s="85"/>
      <c r="E22" s="85"/>
      <c r="F22" s="86"/>
    </row>
    <row r="23" spans="1:6" ht="17.25" customHeight="1" x14ac:dyDescent="0.25">
      <c r="A23" s="87" t="s">
        <v>86</v>
      </c>
      <c r="B23" s="88"/>
      <c r="C23" s="88"/>
      <c r="D23" s="88"/>
      <c r="E23" s="88"/>
      <c r="F23" s="89"/>
    </row>
    <row r="24" spans="1:6" ht="15" customHeight="1" x14ac:dyDescent="0.25">
      <c r="A24" s="87" t="s">
        <v>87</v>
      </c>
      <c r="B24" s="88"/>
      <c r="C24" s="88"/>
      <c r="D24" s="88"/>
      <c r="E24" s="88"/>
      <c r="F24" s="89"/>
    </row>
    <row r="25" spans="1:6" ht="15" customHeight="1" x14ac:dyDescent="0.25">
      <c r="A25" s="87" t="s">
        <v>88</v>
      </c>
      <c r="B25" s="88"/>
      <c r="C25" s="88"/>
      <c r="D25" s="88"/>
      <c r="E25" s="88"/>
      <c r="F25" s="89"/>
    </row>
    <row r="26" spans="1:6" ht="15" customHeight="1" x14ac:dyDescent="0.25">
      <c r="A26" s="87" t="s">
        <v>89</v>
      </c>
      <c r="B26" s="88"/>
      <c r="C26" s="88"/>
      <c r="D26" s="88"/>
      <c r="E26" s="88"/>
      <c r="F26" s="89"/>
    </row>
    <row r="27" spans="1:6" ht="30" customHeight="1" x14ac:dyDescent="0.25">
      <c r="A27" s="80" t="s">
        <v>90</v>
      </c>
      <c r="B27" s="81"/>
      <c r="C27" s="81"/>
      <c r="D27" s="81"/>
      <c r="E27" s="81"/>
      <c r="F27" s="82"/>
    </row>
  </sheetData>
  <mergeCells count="7">
    <mergeCell ref="A27:F27"/>
    <mergeCell ref="A21:F21"/>
    <mergeCell ref="A22:F22"/>
    <mergeCell ref="A23:F23"/>
    <mergeCell ref="A24:F24"/>
    <mergeCell ref="A25:F25"/>
    <mergeCell ref="A26:F26"/>
  </mergeCells>
  <pageMargins left="0.75" right="0.75" top="1" bottom="1" header="0.5" footer="0.5"/>
  <pageSetup orientation="portrait" horizontalDpi="300" verticalDpi="300" r:id="rId1"/>
  <headerFooter>
    <oddHeader>Report #2_x000D_dtcc_irs_20130208</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J5"/>
  <sheetViews>
    <sheetView workbookViewId="0">
      <selection activeCell="D11" sqref="D11"/>
    </sheetView>
  </sheetViews>
  <sheetFormatPr defaultRowHeight="15" x14ac:dyDescent="0.25"/>
  <cols>
    <col min="1" max="1" width="20.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105</v>
      </c>
      <c r="B1" s="41" t="s">
        <v>123</v>
      </c>
      <c r="C1" s="41" t="s">
        <v>124</v>
      </c>
      <c r="D1" s="41" t="s">
        <v>125</v>
      </c>
      <c r="E1" s="41" t="s">
        <v>126</v>
      </c>
      <c r="F1" s="41" t="s">
        <v>127</v>
      </c>
      <c r="G1" s="41" t="s">
        <v>145</v>
      </c>
      <c r="H1" s="41" t="s">
        <v>146</v>
      </c>
      <c r="I1" s="41" t="s">
        <v>147</v>
      </c>
      <c r="J1" s="45" t="s">
        <v>84</v>
      </c>
    </row>
    <row r="2" spans="1:10" x14ac:dyDescent="0.25">
      <c r="A2" s="35" t="s">
        <v>108</v>
      </c>
      <c r="B2" s="46">
        <v>892877</v>
      </c>
      <c r="C2" s="46">
        <v>76693</v>
      </c>
      <c r="D2" s="46">
        <v>459661</v>
      </c>
      <c r="E2" s="46">
        <v>399526</v>
      </c>
      <c r="F2" s="46">
        <v>295060</v>
      </c>
      <c r="G2" s="46">
        <v>429585</v>
      </c>
      <c r="H2" s="46">
        <v>245981</v>
      </c>
      <c r="I2" s="46">
        <v>40428</v>
      </c>
      <c r="J2" s="46">
        <v>2839811</v>
      </c>
    </row>
    <row r="3" spans="1:10" x14ac:dyDescent="0.25">
      <c r="A3" s="37" t="s">
        <v>111</v>
      </c>
      <c r="B3" s="46">
        <v>611816</v>
      </c>
      <c r="C3" s="46">
        <v>36583</v>
      </c>
      <c r="D3" s="46">
        <v>87514</v>
      </c>
      <c r="E3" s="46">
        <v>55118</v>
      </c>
      <c r="F3" s="46">
        <v>33201</v>
      </c>
      <c r="G3" s="46">
        <v>46264</v>
      </c>
      <c r="H3" s="46">
        <v>68178</v>
      </c>
      <c r="I3" s="46">
        <v>8335</v>
      </c>
      <c r="J3" s="46">
        <v>947010</v>
      </c>
    </row>
    <row r="4" spans="1:10" x14ac:dyDescent="0.25">
      <c r="A4" s="43" t="s">
        <v>84</v>
      </c>
      <c r="B4" s="47">
        <v>1504693</v>
      </c>
      <c r="C4" s="47">
        <v>113276</v>
      </c>
      <c r="D4" s="47">
        <v>547175</v>
      </c>
      <c r="E4" s="47">
        <v>454644</v>
      </c>
      <c r="F4" s="47">
        <v>328261</v>
      </c>
      <c r="G4" s="47">
        <v>475849</v>
      </c>
      <c r="H4" s="47">
        <v>314159</v>
      </c>
      <c r="I4" s="47">
        <v>48763</v>
      </c>
      <c r="J4" s="47">
        <v>3786821</v>
      </c>
    </row>
    <row r="5" spans="1:10" ht="21.75" customHeight="1" x14ac:dyDescent="0.25">
      <c r="A5" s="106" t="s">
        <v>152</v>
      </c>
      <c r="B5" s="106"/>
      <c r="C5" s="106"/>
      <c r="D5" s="106"/>
      <c r="E5" s="106"/>
      <c r="F5" s="106"/>
      <c r="G5" s="106"/>
      <c r="H5" s="106"/>
      <c r="I5" s="106"/>
      <c r="J5" s="106"/>
    </row>
  </sheetData>
  <mergeCells count="1">
    <mergeCell ref="A5:J5"/>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E6"/>
  <sheetViews>
    <sheetView workbookViewId="0">
      <selection activeCell="C11" sqref="C11"/>
    </sheetView>
  </sheetViews>
  <sheetFormatPr defaultRowHeight="15" x14ac:dyDescent="0.25"/>
  <cols>
    <col min="1" max="1" width="24.7109375" customWidth="1"/>
    <col min="2" max="5" width="12.7109375" customWidth="1"/>
  </cols>
  <sheetData>
    <row r="1" spans="1:5" ht="15.75" x14ac:dyDescent="0.25">
      <c r="A1" s="48"/>
      <c r="B1" s="110" t="s">
        <v>129</v>
      </c>
      <c r="C1" s="110"/>
      <c r="D1" s="110" t="s">
        <v>130</v>
      </c>
      <c r="E1" s="110"/>
    </row>
    <row r="2" spans="1:5" x14ac:dyDescent="0.25">
      <c r="A2" s="34" t="s">
        <v>105</v>
      </c>
      <c r="B2" s="34" t="s">
        <v>106</v>
      </c>
      <c r="C2" s="34" t="s">
        <v>107</v>
      </c>
      <c r="D2" s="34" t="s">
        <v>131</v>
      </c>
      <c r="E2" s="34" t="s">
        <v>107</v>
      </c>
    </row>
    <row r="3" spans="1:5" x14ac:dyDescent="0.25">
      <c r="A3" s="35" t="s">
        <v>108</v>
      </c>
      <c r="B3" s="55">
        <v>1293792</v>
      </c>
      <c r="C3" s="55">
        <v>221354</v>
      </c>
      <c r="D3" s="55">
        <v>3839711</v>
      </c>
      <c r="E3" s="55">
        <v>145311</v>
      </c>
    </row>
    <row r="4" spans="1:5" x14ac:dyDescent="0.25">
      <c r="A4" s="37" t="s">
        <v>111</v>
      </c>
      <c r="B4" s="49">
        <v>829540</v>
      </c>
      <c r="C4" s="49">
        <v>616033</v>
      </c>
      <c r="D4" s="49">
        <v>144575</v>
      </c>
      <c r="E4" s="49">
        <v>303870</v>
      </c>
    </row>
    <row r="5" spans="1:5" x14ac:dyDescent="0.25">
      <c r="A5" s="43" t="s">
        <v>84</v>
      </c>
      <c r="B5" s="50">
        <v>2123332</v>
      </c>
      <c r="C5" s="50">
        <v>837387</v>
      </c>
      <c r="D5" s="50">
        <v>3984286</v>
      </c>
      <c r="E5" s="50">
        <v>449181</v>
      </c>
    </row>
    <row r="6" spans="1:5" ht="33.75" customHeight="1" x14ac:dyDescent="0.25">
      <c r="A6" s="105" t="s">
        <v>153</v>
      </c>
      <c r="B6" s="105"/>
      <c r="C6" s="105"/>
      <c r="D6" s="105"/>
      <c r="E6" s="105"/>
    </row>
  </sheetData>
  <mergeCells count="3">
    <mergeCell ref="B1:C1"/>
    <mergeCell ref="D1:E1"/>
    <mergeCell ref="A6:E6"/>
  </mergeCell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154</v>
      </c>
      <c r="B1" s="105"/>
      <c r="C1" s="105"/>
      <c r="D1" s="105"/>
    </row>
    <row r="2" spans="1:4" ht="15" customHeight="1" x14ac:dyDescent="0.25">
      <c r="A2" s="105" t="s">
        <v>134</v>
      </c>
      <c r="B2" s="105"/>
      <c r="C2" s="105"/>
      <c r="D2" s="105"/>
    </row>
    <row r="3" spans="1:4" ht="15" customHeight="1" x14ac:dyDescent="0.25">
      <c r="A3" s="105" t="s">
        <v>135</v>
      </c>
      <c r="B3" s="105"/>
      <c r="C3" s="105"/>
      <c r="D3" s="105"/>
    </row>
    <row r="4" spans="1:4" ht="15.75" x14ac:dyDescent="0.25">
      <c r="A4" s="111" t="s">
        <v>136</v>
      </c>
      <c r="B4" s="112"/>
      <c r="C4" s="112"/>
      <c r="D4" s="112"/>
    </row>
    <row r="5" spans="1:4" ht="15" customHeight="1" x14ac:dyDescent="0.25">
      <c r="A5" s="105" t="s">
        <v>137</v>
      </c>
      <c r="B5" s="105"/>
      <c r="C5" s="105"/>
      <c r="D5" s="105"/>
    </row>
    <row r="6" spans="1:4" ht="15" customHeight="1" x14ac:dyDescent="0.25">
      <c r="A6" s="105" t="s">
        <v>138</v>
      </c>
      <c r="B6" s="105"/>
      <c r="C6" s="105"/>
      <c r="D6" s="105"/>
    </row>
    <row r="7" spans="1:4" ht="15" customHeight="1" x14ac:dyDescent="0.25">
      <c r="A7" s="105" t="s">
        <v>139</v>
      </c>
      <c r="B7" s="105"/>
      <c r="C7" s="105"/>
      <c r="D7" s="105"/>
    </row>
    <row r="8" spans="1:4" ht="31.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D7"/>
  <sheetViews>
    <sheetView zoomScaleNormal="100" workbookViewId="0">
      <selection activeCell="C12" sqref="C12"/>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155</v>
      </c>
    </row>
    <row r="2" spans="1:4" ht="15.75" customHeight="1" x14ac:dyDescent="0.25">
      <c r="A2" s="37" t="s">
        <v>156</v>
      </c>
      <c r="B2" s="36">
        <v>0</v>
      </c>
      <c r="C2" s="36">
        <v>14062564</v>
      </c>
      <c r="D2" s="36">
        <v>14062564</v>
      </c>
    </row>
    <row r="3" spans="1:4" x14ac:dyDescent="0.25">
      <c r="A3" s="37" t="s">
        <v>157</v>
      </c>
      <c r="B3" s="40">
        <v>0</v>
      </c>
      <c r="C3" s="36">
        <v>452128</v>
      </c>
      <c r="D3" s="36">
        <v>452128</v>
      </c>
    </row>
    <row r="4" spans="1:4" x14ac:dyDescent="0.25">
      <c r="A4" s="35" t="s">
        <v>158</v>
      </c>
      <c r="B4" s="40">
        <v>0</v>
      </c>
      <c r="C4" s="36">
        <v>1372659</v>
      </c>
      <c r="D4" s="36">
        <v>1372659</v>
      </c>
    </row>
    <row r="5" spans="1:4" x14ac:dyDescent="0.25">
      <c r="A5" s="43" t="s">
        <v>84</v>
      </c>
      <c r="B5" s="40">
        <v>0</v>
      </c>
      <c r="C5" s="40">
        <v>15887351</v>
      </c>
      <c r="D5" s="40">
        <v>15887351</v>
      </c>
    </row>
    <row r="6" spans="1:4" ht="15.75" customHeight="1" x14ac:dyDescent="0.25"/>
    <row r="7" spans="1:4" ht="15" customHeight="1" x14ac:dyDescent="0.25"/>
  </sheetData>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I5"/>
  <sheetViews>
    <sheetView workbookViewId="0">
      <selection activeCell="G9" sqref="G9"/>
    </sheetView>
  </sheetViews>
  <sheetFormatPr defaultRowHeight="15" x14ac:dyDescent="0.25"/>
  <cols>
    <col min="1" max="1" width="24.7109375" customWidth="1"/>
    <col min="2" max="3" width="11" bestFit="1" customWidth="1"/>
    <col min="4" max="5" width="10" bestFit="1" customWidth="1"/>
    <col min="6" max="8" width="10" customWidth="1"/>
    <col min="9" max="9" width="11" bestFit="1" customWidth="1"/>
  </cols>
  <sheetData>
    <row r="1" spans="1:9" ht="15.75" x14ac:dyDescent="0.25">
      <c r="A1" s="34" t="s">
        <v>105</v>
      </c>
      <c r="B1" s="41" t="s">
        <v>113</v>
      </c>
      <c r="C1" s="41" t="s">
        <v>114</v>
      </c>
      <c r="D1" s="41" t="s">
        <v>115</v>
      </c>
      <c r="E1" s="41" t="s">
        <v>116</v>
      </c>
      <c r="F1" s="41" t="s">
        <v>117</v>
      </c>
      <c r="G1" s="41" t="s">
        <v>118</v>
      </c>
      <c r="H1" s="41" t="s">
        <v>119</v>
      </c>
      <c r="I1" s="41" t="s">
        <v>84</v>
      </c>
    </row>
    <row r="2" spans="1:9" x14ac:dyDescent="0.25">
      <c r="A2" s="37" t="s">
        <v>156</v>
      </c>
      <c r="B2" s="42">
        <v>9267039</v>
      </c>
      <c r="C2" s="42">
        <v>2102829</v>
      </c>
      <c r="D2" s="42">
        <v>607626</v>
      </c>
      <c r="E2" s="42">
        <v>875624</v>
      </c>
      <c r="F2" s="42">
        <v>661040</v>
      </c>
      <c r="G2" s="42">
        <v>149227</v>
      </c>
      <c r="H2" s="42">
        <v>399180</v>
      </c>
      <c r="I2" s="42">
        <v>14062564</v>
      </c>
    </row>
    <row r="3" spans="1:9" x14ac:dyDescent="0.25">
      <c r="A3" s="37" t="s">
        <v>157</v>
      </c>
      <c r="B3" s="42">
        <v>198624</v>
      </c>
      <c r="C3" s="42">
        <v>81807</v>
      </c>
      <c r="D3" s="42">
        <v>63929</v>
      </c>
      <c r="E3" s="42">
        <v>34415</v>
      </c>
      <c r="F3" s="42">
        <v>7582</v>
      </c>
      <c r="G3" s="42">
        <v>30015</v>
      </c>
      <c r="H3" s="42">
        <v>35755</v>
      </c>
      <c r="I3" s="42">
        <v>452128</v>
      </c>
    </row>
    <row r="4" spans="1:9" x14ac:dyDescent="0.25">
      <c r="A4" s="35" t="s">
        <v>158</v>
      </c>
      <c r="B4" s="42">
        <v>345749</v>
      </c>
      <c r="C4" s="42">
        <v>156929</v>
      </c>
      <c r="D4" s="42">
        <v>46843</v>
      </c>
      <c r="E4" s="42">
        <v>61057</v>
      </c>
      <c r="F4" s="42">
        <v>56680</v>
      </c>
      <c r="G4" s="42">
        <v>15544</v>
      </c>
      <c r="H4" s="42">
        <v>689856</v>
      </c>
      <c r="I4" s="42">
        <v>1372659</v>
      </c>
    </row>
    <row r="5" spans="1:9" x14ac:dyDescent="0.25">
      <c r="A5" s="43" t="s">
        <v>84</v>
      </c>
      <c r="B5" s="40">
        <v>9811412</v>
      </c>
      <c r="C5" s="40">
        <v>2341565</v>
      </c>
      <c r="D5" s="40">
        <v>718398</v>
      </c>
      <c r="E5" s="40">
        <v>971096</v>
      </c>
      <c r="F5" s="40">
        <v>725302</v>
      </c>
      <c r="G5" s="40">
        <v>194786</v>
      </c>
      <c r="H5" s="40">
        <v>1124791</v>
      </c>
      <c r="I5" s="40">
        <v>15887351</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H9"/>
  <sheetViews>
    <sheetView workbookViewId="0">
      <selection activeCell="C8" sqref="C8"/>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s>
  <sheetData>
    <row r="1" spans="1:8" ht="15.75" x14ac:dyDescent="0.25">
      <c r="A1" s="34" t="s">
        <v>105</v>
      </c>
      <c r="B1" s="41" t="s">
        <v>123</v>
      </c>
      <c r="C1" s="41" t="s">
        <v>124</v>
      </c>
      <c r="D1" s="41" t="s">
        <v>125</v>
      </c>
      <c r="E1" s="41" t="s">
        <v>126</v>
      </c>
      <c r="F1" s="41" t="s">
        <v>127</v>
      </c>
      <c r="G1" s="56" t="s">
        <v>128</v>
      </c>
      <c r="H1" s="45" t="s">
        <v>84</v>
      </c>
    </row>
    <row r="2" spans="1:8" x14ac:dyDescent="0.25">
      <c r="A2" s="37" t="s">
        <v>156</v>
      </c>
      <c r="B2" s="46">
        <v>396158</v>
      </c>
      <c r="C2" s="46">
        <v>102652</v>
      </c>
      <c r="D2" s="46">
        <v>805736</v>
      </c>
      <c r="E2" s="46">
        <v>1718215</v>
      </c>
      <c r="F2" s="46">
        <v>3164810</v>
      </c>
      <c r="G2" s="46">
        <v>7874994</v>
      </c>
      <c r="H2" s="46">
        <v>14062564</v>
      </c>
    </row>
    <row r="3" spans="1:8" x14ac:dyDescent="0.25">
      <c r="A3" s="37" t="s">
        <v>157</v>
      </c>
      <c r="B3" s="46">
        <v>8041</v>
      </c>
      <c r="C3" s="46">
        <v>523</v>
      </c>
      <c r="D3" s="46">
        <v>3984</v>
      </c>
      <c r="E3" s="46">
        <v>8105</v>
      </c>
      <c r="F3" s="46">
        <v>64371</v>
      </c>
      <c r="G3" s="46">
        <v>367103</v>
      </c>
      <c r="H3" s="46">
        <v>452128</v>
      </c>
    </row>
    <row r="4" spans="1:8" x14ac:dyDescent="0.25">
      <c r="A4" s="35" t="s">
        <v>158</v>
      </c>
      <c r="B4" s="46">
        <v>20860</v>
      </c>
      <c r="C4" s="46">
        <v>14551</v>
      </c>
      <c r="D4" s="46">
        <v>175926</v>
      </c>
      <c r="E4" s="46">
        <v>178795</v>
      </c>
      <c r="F4" s="46">
        <v>324519</v>
      </c>
      <c r="G4" s="46">
        <v>658008</v>
      </c>
      <c r="H4" s="46">
        <v>1372659</v>
      </c>
    </row>
    <row r="5" spans="1:8" x14ac:dyDescent="0.25">
      <c r="A5" s="43" t="s">
        <v>84</v>
      </c>
      <c r="B5" s="47">
        <v>425059</v>
      </c>
      <c r="C5" s="47">
        <v>117726</v>
      </c>
      <c r="D5" s="47">
        <v>985646</v>
      </c>
      <c r="E5" s="47">
        <v>1905115</v>
      </c>
      <c r="F5" s="47">
        <v>3553700</v>
      </c>
      <c r="G5" s="47">
        <v>8900105</v>
      </c>
      <c r="H5" s="47">
        <v>15887351</v>
      </c>
    </row>
    <row r="8" spans="1:8" ht="15" customHeight="1" x14ac:dyDescent="0.25"/>
    <row r="9" spans="1:8" ht="15" customHeight="1" x14ac:dyDescent="0.25"/>
  </sheetData>
  <pageMargins left="0.7" right="0.7" top="0.75" bottom="0.75" header="0.3" footer="0.3"/>
  <pageSetup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dimension ref="A1:E6"/>
  <sheetViews>
    <sheetView workbookViewId="0">
      <selection activeCell="B12" sqref="B12"/>
    </sheetView>
  </sheetViews>
  <sheetFormatPr defaultRowHeight="15" x14ac:dyDescent="0.25"/>
  <cols>
    <col min="1" max="1" width="24.7109375" customWidth="1"/>
    <col min="2" max="5" width="12.7109375" customWidth="1"/>
  </cols>
  <sheetData>
    <row r="1" spans="1:5" ht="15.75" x14ac:dyDescent="0.25">
      <c r="A1" s="48"/>
      <c r="B1" s="110" t="s">
        <v>129</v>
      </c>
      <c r="C1" s="110"/>
      <c r="D1" s="113" t="s">
        <v>130</v>
      </c>
      <c r="E1" s="113"/>
    </row>
    <row r="2" spans="1:5" x14ac:dyDescent="0.25">
      <c r="A2" s="34" t="s">
        <v>105</v>
      </c>
      <c r="B2" s="34" t="s">
        <v>106</v>
      </c>
      <c r="C2" s="34" t="s">
        <v>107</v>
      </c>
      <c r="D2" s="34" t="s">
        <v>131</v>
      </c>
      <c r="E2" s="34" t="s">
        <v>107</v>
      </c>
    </row>
    <row r="3" spans="1:5" x14ac:dyDescent="0.25">
      <c r="A3" s="37" t="s">
        <v>156</v>
      </c>
      <c r="B3" s="49">
        <v>0</v>
      </c>
      <c r="C3" s="49">
        <v>25799835</v>
      </c>
      <c r="D3" s="36">
        <v>0</v>
      </c>
      <c r="E3" s="36">
        <v>2325293</v>
      </c>
    </row>
    <row r="4" spans="1:5" x14ac:dyDescent="0.25">
      <c r="A4" s="37" t="s">
        <v>157</v>
      </c>
      <c r="B4" s="49">
        <v>0</v>
      </c>
      <c r="C4" s="49">
        <v>520293</v>
      </c>
      <c r="D4" s="36">
        <v>0</v>
      </c>
      <c r="E4" s="36">
        <v>383964</v>
      </c>
    </row>
    <row r="5" spans="1:5" x14ac:dyDescent="0.25">
      <c r="A5" s="35" t="s">
        <v>158</v>
      </c>
      <c r="B5" s="55">
        <v>0</v>
      </c>
      <c r="C5" s="55">
        <v>2037818</v>
      </c>
      <c r="D5" s="36">
        <v>0</v>
      </c>
      <c r="E5" s="36">
        <v>707500</v>
      </c>
    </row>
    <row r="6" spans="1:5" x14ac:dyDescent="0.25">
      <c r="A6" s="43" t="s">
        <v>84</v>
      </c>
      <c r="B6" s="57">
        <v>0</v>
      </c>
      <c r="C6" s="57">
        <v>28357946</v>
      </c>
      <c r="D6" s="57">
        <v>0</v>
      </c>
      <c r="E6" s="57">
        <v>3416757</v>
      </c>
    </row>
  </sheetData>
  <mergeCells count="2">
    <mergeCell ref="B1:C1"/>
    <mergeCell ref="D1:E1"/>
  </mergeCell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dimension ref="A1:D8"/>
  <sheetViews>
    <sheetView workbookViewId="0">
      <selection activeCell="E2" sqref="E2"/>
    </sheetView>
  </sheetViews>
  <sheetFormatPr defaultRowHeight="15" x14ac:dyDescent="0.25"/>
  <cols>
    <col min="1" max="1" width="24.7109375" customWidth="1"/>
    <col min="2" max="4" width="14.7109375" customWidth="1"/>
  </cols>
  <sheetData>
    <row r="1" spans="1:4" ht="68.25" customHeight="1" x14ac:dyDescent="0.25">
      <c r="A1" s="105" t="s">
        <v>133</v>
      </c>
      <c r="B1" s="105"/>
      <c r="C1" s="105"/>
      <c r="D1" s="105"/>
    </row>
    <row r="2" spans="1:4" ht="18.75" customHeight="1" x14ac:dyDescent="0.25">
      <c r="A2" s="105" t="s">
        <v>134</v>
      </c>
      <c r="B2" s="105"/>
      <c r="C2" s="105"/>
      <c r="D2" s="105"/>
    </row>
    <row r="3" spans="1:4" x14ac:dyDescent="0.25">
      <c r="A3" s="105" t="s">
        <v>135</v>
      </c>
      <c r="B3" s="105"/>
      <c r="C3" s="105"/>
      <c r="D3" s="105"/>
    </row>
    <row r="4" spans="1:4" ht="15.75" x14ac:dyDescent="0.25">
      <c r="A4" s="111" t="s">
        <v>136</v>
      </c>
      <c r="B4" s="112"/>
      <c r="C4" s="112"/>
      <c r="D4" s="112"/>
    </row>
    <row r="5" spans="1:4" x14ac:dyDescent="0.25">
      <c r="A5" s="105" t="s">
        <v>137</v>
      </c>
      <c r="B5" s="105"/>
      <c r="C5" s="105"/>
      <c r="D5" s="105"/>
    </row>
    <row r="6" spans="1:4" x14ac:dyDescent="0.25">
      <c r="A6" s="105" t="s">
        <v>138</v>
      </c>
      <c r="B6" s="105"/>
      <c r="C6" s="105"/>
      <c r="D6" s="105"/>
    </row>
    <row r="7" spans="1:4" ht="18" customHeight="1" x14ac:dyDescent="0.25">
      <c r="A7" s="105" t="s">
        <v>139</v>
      </c>
      <c r="B7" s="105"/>
      <c r="C7" s="105"/>
      <c r="D7" s="105"/>
    </row>
    <row r="8" spans="1:4" ht="26.2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dimension ref="A1:D5"/>
  <sheetViews>
    <sheetView workbookViewId="0">
      <selection activeCell="C11" sqref="C11"/>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84</v>
      </c>
    </row>
    <row r="2" spans="1:4" ht="15.75" customHeight="1" x14ac:dyDescent="0.25">
      <c r="A2" s="37" t="s">
        <v>156</v>
      </c>
      <c r="B2" s="36">
        <v>0</v>
      </c>
      <c r="C2" s="36">
        <v>565</v>
      </c>
      <c r="D2" s="36">
        <v>565</v>
      </c>
    </row>
    <row r="3" spans="1:4" x14ac:dyDescent="0.25">
      <c r="A3" s="37" t="s">
        <v>157</v>
      </c>
      <c r="B3" s="40">
        <v>0</v>
      </c>
      <c r="C3" s="36">
        <v>72</v>
      </c>
      <c r="D3" s="36">
        <v>72</v>
      </c>
    </row>
    <row r="4" spans="1:4" x14ac:dyDescent="0.25">
      <c r="A4" s="35" t="s">
        <v>158</v>
      </c>
      <c r="B4" s="40">
        <v>0</v>
      </c>
      <c r="C4" s="36">
        <v>235</v>
      </c>
      <c r="D4" s="36">
        <v>235</v>
      </c>
    </row>
    <row r="5" spans="1:4" x14ac:dyDescent="0.25">
      <c r="A5" s="43" t="s">
        <v>84</v>
      </c>
      <c r="B5" s="40">
        <v>0</v>
      </c>
      <c r="C5" s="40">
        <v>872</v>
      </c>
      <c r="D5" s="40">
        <v>872</v>
      </c>
    </row>
  </sheetData>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I5"/>
  <sheetViews>
    <sheetView workbookViewId="0">
      <selection activeCell="D10" sqref="D10"/>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34" t="s">
        <v>105</v>
      </c>
      <c r="B1" s="41" t="s">
        <v>113</v>
      </c>
      <c r="C1" s="41" t="s">
        <v>114</v>
      </c>
      <c r="D1" s="41" t="s">
        <v>115</v>
      </c>
      <c r="E1" s="41" t="s">
        <v>116</v>
      </c>
      <c r="F1" s="41" t="s">
        <v>117</v>
      </c>
      <c r="G1" s="41" t="s">
        <v>118</v>
      </c>
      <c r="H1" s="41" t="s">
        <v>119</v>
      </c>
      <c r="I1" s="41" t="s">
        <v>84</v>
      </c>
    </row>
    <row r="2" spans="1:9" x14ac:dyDescent="0.25">
      <c r="A2" s="37" t="s">
        <v>156</v>
      </c>
      <c r="B2" s="42">
        <v>115</v>
      </c>
      <c r="C2" s="42">
        <v>208</v>
      </c>
      <c r="D2" s="42">
        <v>45</v>
      </c>
      <c r="E2" s="42">
        <v>52</v>
      </c>
      <c r="F2" s="42">
        <v>83</v>
      </c>
      <c r="G2" s="42">
        <v>30</v>
      </c>
      <c r="H2" s="42">
        <v>32</v>
      </c>
      <c r="I2" s="42">
        <v>565</v>
      </c>
    </row>
    <row r="3" spans="1:9" x14ac:dyDescent="0.25">
      <c r="A3" s="37" t="s">
        <v>157</v>
      </c>
      <c r="B3" s="42">
        <v>25</v>
      </c>
      <c r="C3" s="42">
        <v>7</v>
      </c>
      <c r="D3" s="42">
        <v>0</v>
      </c>
      <c r="E3" s="42">
        <v>1</v>
      </c>
      <c r="F3" s="42">
        <v>7</v>
      </c>
      <c r="G3" s="42">
        <v>4</v>
      </c>
      <c r="H3" s="42">
        <v>28</v>
      </c>
      <c r="I3" s="42">
        <v>72</v>
      </c>
    </row>
    <row r="4" spans="1:9" x14ac:dyDescent="0.25">
      <c r="A4" s="35" t="s">
        <v>158</v>
      </c>
      <c r="B4" s="42">
        <v>17</v>
      </c>
      <c r="C4" s="42">
        <v>10</v>
      </c>
      <c r="D4" s="42">
        <v>2</v>
      </c>
      <c r="E4" s="42">
        <v>1</v>
      </c>
      <c r="F4" s="42">
        <v>2</v>
      </c>
      <c r="G4" s="42">
        <v>5</v>
      </c>
      <c r="H4" s="42">
        <v>198</v>
      </c>
      <c r="I4" s="42">
        <v>235</v>
      </c>
    </row>
    <row r="5" spans="1:9" x14ac:dyDescent="0.25">
      <c r="A5" s="43" t="s">
        <v>84</v>
      </c>
      <c r="B5" s="40">
        <v>157</v>
      </c>
      <c r="C5" s="40">
        <v>225</v>
      </c>
      <c r="D5" s="40">
        <v>47</v>
      </c>
      <c r="E5" s="40">
        <v>54</v>
      </c>
      <c r="F5" s="40">
        <v>92</v>
      </c>
      <c r="G5" s="40">
        <v>39</v>
      </c>
      <c r="H5" s="40">
        <v>258</v>
      </c>
      <c r="I5" s="40">
        <v>872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27"/>
  <sheetViews>
    <sheetView workbookViewId="0">
      <selection activeCell="H13" sqref="H13"/>
    </sheetView>
  </sheetViews>
  <sheetFormatPr defaultRowHeight="15" x14ac:dyDescent="0.25"/>
  <cols>
    <col min="1" max="1" width="20.7109375" style="15" customWidth="1"/>
    <col min="2" max="2" width="12.28515625" style="15" customWidth="1"/>
    <col min="3" max="3" width="12.7109375" style="15" customWidth="1"/>
    <col min="4" max="5" width="13" style="15" customWidth="1"/>
    <col min="6" max="6" width="12.28515625" style="15" customWidth="1"/>
    <col min="7" max="16384" width="9.140625" style="15"/>
  </cols>
  <sheetData>
    <row r="1" spans="1:6" x14ac:dyDescent="0.25">
      <c r="A1" s="13"/>
      <c r="B1" s="14" t="s">
        <v>69</v>
      </c>
      <c r="C1" s="14" t="s">
        <v>70</v>
      </c>
      <c r="D1" s="14" t="s">
        <v>71</v>
      </c>
      <c r="E1" s="14" t="s">
        <v>72</v>
      </c>
      <c r="F1" s="14" t="s">
        <v>73</v>
      </c>
    </row>
    <row r="2" spans="1:6" x14ac:dyDescent="0.25">
      <c r="A2" s="16" t="s">
        <v>74</v>
      </c>
      <c r="B2" s="23">
        <v>682244275</v>
      </c>
      <c r="C2" s="23">
        <v>675107609</v>
      </c>
      <c r="D2" s="23">
        <v>692285154</v>
      </c>
      <c r="E2" s="23">
        <v>690423953</v>
      </c>
      <c r="F2" s="23">
        <v>691724361</v>
      </c>
    </row>
    <row r="3" spans="1:6" x14ac:dyDescent="0.25">
      <c r="A3" s="18" t="s">
        <v>91</v>
      </c>
      <c r="B3" s="24">
        <v>562667245</v>
      </c>
      <c r="C3" s="24">
        <v>555169392</v>
      </c>
      <c r="D3" s="24">
        <v>570764826</v>
      </c>
      <c r="E3" s="24">
        <v>567316082</v>
      </c>
      <c r="F3" s="24">
        <v>568764105</v>
      </c>
    </row>
    <row r="4" spans="1:6" x14ac:dyDescent="0.25">
      <c r="A4" s="18" t="s">
        <v>92</v>
      </c>
      <c r="B4" s="24">
        <v>119577030</v>
      </c>
      <c r="C4" s="24">
        <v>119938216</v>
      </c>
      <c r="D4" s="24">
        <v>121520328</v>
      </c>
      <c r="E4" s="24">
        <v>123107871</v>
      </c>
      <c r="F4" s="24">
        <v>122960256</v>
      </c>
    </row>
    <row r="5" spans="1:6" x14ac:dyDescent="0.25">
      <c r="A5" s="20" t="s">
        <v>77</v>
      </c>
      <c r="B5" s="23">
        <v>31815088</v>
      </c>
      <c r="C5" s="23">
        <v>30922611</v>
      </c>
      <c r="D5" s="23">
        <v>31767333</v>
      </c>
      <c r="E5" s="23">
        <v>31827605</v>
      </c>
      <c r="F5" s="23">
        <v>31774703</v>
      </c>
    </row>
    <row r="6" spans="1:6" x14ac:dyDescent="0.25">
      <c r="A6" s="18" t="s">
        <v>93</v>
      </c>
      <c r="B6" s="24">
        <v>28434744</v>
      </c>
      <c r="C6" s="24">
        <v>27603253</v>
      </c>
      <c r="D6" s="24">
        <v>28375795</v>
      </c>
      <c r="E6" s="24">
        <v>28437322</v>
      </c>
      <c r="F6" s="24">
        <v>28357946</v>
      </c>
    </row>
    <row r="7" spans="1:6" x14ac:dyDescent="0.25">
      <c r="A7" s="18" t="s">
        <v>92</v>
      </c>
      <c r="B7" s="24">
        <v>3380344</v>
      </c>
      <c r="C7" s="24">
        <v>3319358</v>
      </c>
      <c r="D7" s="24">
        <v>3391538</v>
      </c>
      <c r="E7" s="24">
        <v>3390283</v>
      </c>
      <c r="F7" s="24">
        <v>3416757</v>
      </c>
    </row>
    <row r="8" spans="1:6" x14ac:dyDescent="0.25">
      <c r="A8" s="20" t="s">
        <v>79</v>
      </c>
      <c r="B8" s="23">
        <v>16359785</v>
      </c>
      <c r="C8" s="23">
        <v>16485365</v>
      </c>
      <c r="D8" s="23">
        <v>15820942</v>
      </c>
      <c r="E8" s="23">
        <v>15718550</v>
      </c>
      <c r="F8" s="23">
        <v>15795515</v>
      </c>
    </row>
    <row r="9" spans="1:6" x14ac:dyDescent="0.25">
      <c r="A9" s="18" t="s">
        <v>93</v>
      </c>
      <c r="B9" s="24">
        <v>12383247</v>
      </c>
      <c r="C9" s="24">
        <v>12397070</v>
      </c>
      <c r="D9" s="24">
        <v>12304843</v>
      </c>
      <c r="E9" s="24">
        <v>12154756</v>
      </c>
      <c r="F9" s="24">
        <v>12173497</v>
      </c>
    </row>
    <row r="10" spans="1:6" x14ac:dyDescent="0.25">
      <c r="A10" s="18" t="s">
        <v>92</v>
      </c>
      <c r="B10" s="24">
        <v>3976538</v>
      </c>
      <c r="C10" s="24">
        <v>4088295</v>
      </c>
      <c r="D10" s="24">
        <v>3516099</v>
      </c>
      <c r="E10" s="24">
        <v>3563794</v>
      </c>
      <c r="F10" s="24">
        <v>3622018</v>
      </c>
    </row>
    <row r="11" spans="1:6" x14ac:dyDescent="0.25">
      <c r="A11" s="20" t="s">
        <v>80</v>
      </c>
      <c r="B11" s="23">
        <v>62900000</v>
      </c>
      <c r="C11" s="23">
        <v>62900000</v>
      </c>
      <c r="D11" s="23">
        <v>62900000</v>
      </c>
      <c r="E11" s="23">
        <v>62900000</v>
      </c>
      <c r="F11" s="23">
        <v>62900000</v>
      </c>
    </row>
    <row r="12" spans="1:6" x14ac:dyDescent="0.25">
      <c r="A12" s="18" t="s">
        <v>93</v>
      </c>
      <c r="B12" s="24" t="s">
        <v>94</v>
      </c>
      <c r="C12" s="24" t="s">
        <v>94</v>
      </c>
      <c r="D12" s="24" t="s">
        <v>94</v>
      </c>
      <c r="E12" s="24" t="s">
        <v>94</v>
      </c>
      <c r="F12" s="24" t="s">
        <v>94</v>
      </c>
    </row>
    <row r="13" spans="1:6" x14ac:dyDescent="0.25">
      <c r="A13" s="18" t="s">
        <v>92</v>
      </c>
      <c r="B13" s="24" t="s">
        <v>94</v>
      </c>
      <c r="C13" s="24" t="s">
        <v>94</v>
      </c>
      <c r="D13" s="24" t="s">
        <v>94</v>
      </c>
      <c r="E13" s="24" t="s">
        <v>94</v>
      </c>
      <c r="F13" s="24" t="s">
        <v>94</v>
      </c>
    </row>
    <row r="14" spans="1:6" x14ac:dyDescent="0.25">
      <c r="A14" s="20" t="s">
        <v>82</v>
      </c>
      <c r="B14" s="23">
        <v>8840000</v>
      </c>
      <c r="C14" s="23">
        <v>8840000</v>
      </c>
      <c r="D14" s="23">
        <v>8840000</v>
      </c>
      <c r="E14" s="23">
        <v>8840000</v>
      </c>
      <c r="F14" s="23">
        <v>8840000</v>
      </c>
    </row>
    <row r="15" spans="1:6" x14ac:dyDescent="0.25">
      <c r="A15" s="18" t="s">
        <v>93</v>
      </c>
      <c r="B15" s="24" t="s">
        <v>94</v>
      </c>
      <c r="C15" s="24" t="s">
        <v>94</v>
      </c>
      <c r="D15" s="24" t="s">
        <v>94</v>
      </c>
      <c r="E15" s="24" t="s">
        <v>94</v>
      </c>
      <c r="F15" s="24" t="s">
        <v>94</v>
      </c>
    </row>
    <row r="16" spans="1:6" x14ac:dyDescent="0.25">
      <c r="A16" s="18" t="s">
        <v>92</v>
      </c>
      <c r="B16" s="24" t="s">
        <v>94</v>
      </c>
      <c r="C16" s="24" t="s">
        <v>94</v>
      </c>
      <c r="D16" s="24" t="s">
        <v>94</v>
      </c>
      <c r="E16" s="24" t="s">
        <v>94</v>
      </c>
      <c r="F16" s="24" t="s">
        <v>94</v>
      </c>
    </row>
    <row r="17" spans="1:6" ht="25.5" x14ac:dyDescent="0.25">
      <c r="A17" s="20" t="s">
        <v>83</v>
      </c>
      <c r="B17" s="23">
        <v>3400000</v>
      </c>
      <c r="C17" s="23">
        <v>3400000</v>
      </c>
      <c r="D17" s="23">
        <v>3400000</v>
      </c>
      <c r="E17" s="23">
        <v>3400000</v>
      </c>
      <c r="F17" s="23">
        <v>3400000</v>
      </c>
    </row>
    <row r="18" spans="1:6" x14ac:dyDescent="0.25">
      <c r="A18" s="18" t="s">
        <v>93</v>
      </c>
      <c r="B18" s="24" t="s">
        <v>94</v>
      </c>
      <c r="C18" s="24" t="s">
        <v>94</v>
      </c>
      <c r="D18" s="24" t="s">
        <v>94</v>
      </c>
      <c r="E18" s="24" t="s">
        <v>94</v>
      </c>
      <c r="F18" s="24" t="s">
        <v>94</v>
      </c>
    </row>
    <row r="19" spans="1:6" x14ac:dyDescent="0.25">
      <c r="A19" s="18" t="s">
        <v>92</v>
      </c>
      <c r="B19" s="24" t="s">
        <v>94</v>
      </c>
      <c r="C19" s="24" t="s">
        <v>94</v>
      </c>
      <c r="D19" s="24" t="s">
        <v>94</v>
      </c>
      <c r="E19" s="24" t="s">
        <v>94</v>
      </c>
      <c r="F19" s="24" t="s">
        <v>94</v>
      </c>
    </row>
    <row r="20" spans="1:6" x14ac:dyDescent="0.25">
      <c r="A20" s="20" t="s">
        <v>84</v>
      </c>
      <c r="B20" s="23">
        <v>805559148</v>
      </c>
      <c r="C20" s="23">
        <v>797655585</v>
      </c>
      <c r="D20" s="23">
        <v>815013429</v>
      </c>
      <c r="E20" s="23">
        <v>813110108</v>
      </c>
      <c r="F20" s="23">
        <v>814434579</v>
      </c>
    </row>
    <row r="21" spans="1:6" x14ac:dyDescent="0.25">
      <c r="A21" s="90"/>
      <c r="B21" s="91"/>
      <c r="C21" s="91"/>
      <c r="D21" s="91"/>
      <c r="E21" s="91"/>
      <c r="F21" s="92"/>
    </row>
    <row r="22" spans="1:6" ht="104.25" customHeight="1" x14ac:dyDescent="0.25">
      <c r="A22" s="93" t="s">
        <v>95</v>
      </c>
      <c r="B22" s="93"/>
      <c r="C22" s="93"/>
      <c r="D22" s="93"/>
      <c r="E22" s="93"/>
      <c r="F22" s="93"/>
    </row>
    <row r="23" spans="1:6" ht="15.95" customHeight="1" x14ac:dyDescent="0.25">
      <c r="A23" s="93" t="s">
        <v>96</v>
      </c>
      <c r="B23" s="93"/>
      <c r="C23" s="93"/>
      <c r="D23" s="93"/>
      <c r="E23" s="93"/>
      <c r="F23" s="93"/>
    </row>
    <row r="24" spans="1:6" ht="15.95" customHeight="1" x14ac:dyDescent="0.25">
      <c r="A24" s="93" t="s">
        <v>97</v>
      </c>
      <c r="B24" s="93"/>
      <c r="C24" s="93"/>
      <c r="D24" s="93"/>
      <c r="E24" s="93"/>
      <c r="F24" s="93"/>
    </row>
    <row r="25" spans="1:6" ht="15.95" customHeight="1" x14ac:dyDescent="0.25">
      <c r="A25" s="93" t="s">
        <v>88</v>
      </c>
      <c r="B25" s="93"/>
      <c r="C25" s="93"/>
      <c r="D25" s="93"/>
      <c r="E25" s="93"/>
      <c r="F25" s="93"/>
    </row>
    <row r="26" spans="1:6" ht="15.95" customHeight="1" x14ac:dyDescent="0.25">
      <c r="A26" s="93" t="s">
        <v>89</v>
      </c>
      <c r="B26" s="93"/>
      <c r="C26" s="93"/>
      <c r="D26" s="93"/>
      <c r="E26" s="93"/>
      <c r="F26" s="93"/>
    </row>
    <row r="27" spans="1:6" ht="28.5" customHeight="1" x14ac:dyDescent="0.25">
      <c r="A27" s="80" t="s">
        <v>90</v>
      </c>
      <c r="B27" s="81"/>
      <c r="C27" s="81"/>
      <c r="D27" s="81"/>
      <c r="E27" s="81"/>
      <c r="F27" s="82"/>
    </row>
  </sheetData>
  <mergeCells count="7">
    <mergeCell ref="A27:F27"/>
    <mergeCell ref="A21:F21"/>
    <mergeCell ref="A22:F22"/>
    <mergeCell ref="A23:F23"/>
    <mergeCell ref="A24:F24"/>
    <mergeCell ref="A25:F25"/>
    <mergeCell ref="A26:F26"/>
  </mergeCells>
  <printOptions gridLines="1"/>
  <pageMargins left="0.75" right="0.75" top="1" bottom="1" header="0.5" footer="0.5"/>
  <pageSetup orientation="portrait" horizontalDpi="300" verticalDpi="300" r:id="rId1"/>
  <headerFooter>
    <oddHeader>Report #2_x000D_dtcc_irs_20130208</odd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J5"/>
  <sheetViews>
    <sheetView workbookViewId="0">
      <selection activeCell="D10" sqref="D10"/>
    </sheetView>
  </sheetViews>
  <sheetFormatPr defaultRowHeight="15" x14ac:dyDescent="0.25"/>
  <cols>
    <col min="1" max="1" width="24.7109375" customWidth="1"/>
    <col min="2" max="5" width="11" bestFit="1" customWidth="1"/>
    <col min="6" max="6" width="12" bestFit="1" customWidth="1"/>
    <col min="7" max="8" width="11" bestFit="1" customWidth="1"/>
    <col min="9" max="9" width="10" bestFit="1" customWidth="1"/>
    <col min="10" max="10" width="12" bestFit="1" customWidth="1"/>
  </cols>
  <sheetData>
    <row r="1" spans="1:10" ht="15.75" x14ac:dyDescent="0.25">
      <c r="A1" s="34" t="s">
        <v>105</v>
      </c>
      <c r="B1" s="41" t="s">
        <v>123</v>
      </c>
      <c r="C1" s="41" t="s">
        <v>124</v>
      </c>
      <c r="D1" s="41" t="s">
        <v>125</v>
      </c>
      <c r="E1" s="41" t="s">
        <v>126</v>
      </c>
      <c r="F1" s="41" t="s">
        <v>127</v>
      </c>
      <c r="G1" s="41" t="s">
        <v>145</v>
      </c>
      <c r="H1" s="41" t="s">
        <v>146</v>
      </c>
      <c r="I1" s="41" t="s">
        <v>147</v>
      </c>
      <c r="J1" s="45" t="s">
        <v>84</v>
      </c>
    </row>
    <row r="2" spans="1:10" x14ac:dyDescent="0.25">
      <c r="A2" s="37" t="s">
        <v>156</v>
      </c>
      <c r="B2" s="46">
        <v>11</v>
      </c>
      <c r="C2" s="46">
        <v>21</v>
      </c>
      <c r="D2" s="46">
        <v>107</v>
      </c>
      <c r="E2" s="46">
        <v>63</v>
      </c>
      <c r="F2" s="46">
        <v>73</v>
      </c>
      <c r="G2" s="46">
        <v>145</v>
      </c>
      <c r="H2" s="46">
        <v>132</v>
      </c>
      <c r="I2" s="46">
        <v>13</v>
      </c>
      <c r="J2" s="46">
        <v>565</v>
      </c>
    </row>
    <row r="3" spans="1:10" x14ac:dyDescent="0.25">
      <c r="A3" s="37" t="s">
        <v>157</v>
      </c>
      <c r="B3" s="46">
        <v>6</v>
      </c>
      <c r="C3" s="46">
        <v>3</v>
      </c>
      <c r="D3" s="46">
        <v>9</v>
      </c>
      <c r="E3" s="46">
        <v>8</v>
      </c>
      <c r="F3" s="46">
        <v>16</v>
      </c>
      <c r="G3" s="46">
        <v>18</v>
      </c>
      <c r="H3" s="46">
        <v>10</v>
      </c>
      <c r="I3" s="46">
        <v>2</v>
      </c>
      <c r="J3" s="46">
        <v>72</v>
      </c>
    </row>
    <row r="4" spans="1:10" x14ac:dyDescent="0.25">
      <c r="A4" s="35" t="s">
        <v>158</v>
      </c>
      <c r="B4" s="46">
        <v>4</v>
      </c>
      <c r="C4" s="46">
        <v>8</v>
      </c>
      <c r="D4" s="46">
        <v>80</v>
      </c>
      <c r="E4" s="46">
        <v>60</v>
      </c>
      <c r="F4" s="46">
        <v>20</v>
      </c>
      <c r="G4" s="46">
        <v>59</v>
      </c>
      <c r="H4" s="46">
        <v>4</v>
      </c>
      <c r="I4" s="46">
        <v>0</v>
      </c>
      <c r="J4" s="46">
        <v>235</v>
      </c>
    </row>
    <row r="5" spans="1:10" x14ac:dyDescent="0.25">
      <c r="A5" s="43" t="s">
        <v>84</v>
      </c>
      <c r="B5" s="58">
        <v>21</v>
      </c>
      <c r="C5" s="58">
        <v>32</v>
      </c>
      <c r="D5" s="58">
        <v>196</v>
      </c>
      <c r="E5" s="58">
        <v>131</v>
      </c>
      <c r="F5" s="58">
        <v>109</v>
      </c>
      <c r="G5" s="58">
        <v>222</v>
      </c>
      <c r="H5" s="58">
        <v>146</v>
      </c>
      <c r="I5" s="58">
        <v>15</v>
      </c>
      <c r="J5" s="58">
        <v>872</v>
      </c>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6"/>
  <sheetViews>
    <sheetView workbookViewId="0">
      <selection activeCell="B11" sqref="B11"/>
    </sheetView>
  </sheetViews>
  <sheetFormatPr defaultRowHeight="15" x14ac:dyDescent="0.25"/>
  <cols>
    <col min="1" max="1" width="24.7109375" customWidth="1"/>
    <col min="2" max="5" width="12.7109375" customWidth="1"/>
  </cols>
  <sheetData>
    <row r="1" spans="1:5" ht="15.75" x14ac:dyDescent="0.25">
      <c r="A1" s="48"/>
      <c r="B1" s="110" t="s">
        <v>129</v>
      </c>
      <c r="C1" s="110"/>
      <c r="D1" s="113" t="s">
        <v>130</v>
      </c>
      <c r="E1" s="113"/>
    </row>
    <row r="2" spans="1:5" x14ac:dyDescent="0.25">
      <c r="A2" s="34" t="s">
        <v>105</v>
      </c>
      <c r="B2" s="34" t="s">
        <v>106</v>
      </c>
      <c r="C2" s="34" t="s">
        <v>107</v>
      </c>
      <c r="D2" s="34" t="s">
        <v>131</v>
      </c>
      <c r="E2" s="34" t="s">
        <v>107</v>
      </c>
    </row>
    <row r="3" spans="1:5" x14ac:dyDescent="0.25">
      <c r="A3" s="37" t="s">
        <v>156</v>
      </c>
      <c r="B3" s="49">
        <v>0</v>
      </c>
      <c r="C3" s="49">
        <v>907</v>
      </c>
      <c r="D3" s="36">
        <v>0</v>
      </c>
      <c r="E3" s="36">
        <v>223</v>
      </c>
    </row>
    <row r="4" spans="1:5" x14ac:dyDescent="0.25">
      <c r="A4" s="37" t="s">
        <v>157</v>
      </c>
      <c r="B4" s="49">
        <v>0</v>
      </c>
      <c r="C4" s="49">
        <v>57</v>
      </c>
      <c r="D4" s="36">
        <v>0</v>
      </c>
      <c r="E4" s="36">
        <v>87</v>
      </c>
    </row>
    <row r="5" spans="1:5" x14ac:dyDescent="0.25">
      <c r="A5" s="35" t="s">
        <v>158</v>
      </c>
      <c r="B5" s="55">
        <v>0</v>
      </c>
      <c r="C5" s="55">
        <v>306</v>
      </c>
      <c r="D5" s="36">
        <v>0</v>
      </c>
      <c r="E5" s="36">
        <v>164</v>
      </c>
    </row>
    <row r="6" spans="1:5" x14ac:dyDescent="0.25">
      <c r="A6" s="43" t="s">
        <v>84</v>
      </c>
      <c r="B6" s="57">
        <v>0</v>
      </c>
      <c r="C6" s="57">
        <v>1270</v>
      </c>
      <c r="D6" s="57">
        <v>0</v>
      </c>
      <c r="E6" s="57">
        <v>474</v>
      </c>
    </row>
  </sheetData>
  <mergeCells count="2">
    <mergeCell ref="B1:C1"/>
    <mergeCell ref="D1:E1"/>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149</v>
      </c>
      <c r="B1" s="114"/>
      <c r="C1" s="114"/>
      <c r="D1" s="114"/>
    </row>
    <row r="2" spans="1:4" ht="22.5" customHeight="1" x14ac:dyDescent="0.25">
      <c r="A2" s="105" t="s">
        <v>134</v>
      </c>
      <c r="B2" s="105"/>
      <c r="C2" s="105"/>
      <c r="D2" s="105"/>
    </row>
    <row r="3" spans="1:4" ht="18.75" customHeight="1" x14ac:dyDescent="0.25">
      <c r="A3" s="105" t="s">
        <v>135</v>
      </c>
      <c r="B3" s="105"/>
      <c r="C3" s="105"/>
      <c r="D3" s="105"/>
    </row>
    <row r="4" spans="1:4" ht="18.75" customHeight="1" x14ac:dyDescent="0.25">
      <c r="A4" s="111" t="s">
        <v>136</v>
      </c>
      <c r="B4" s="112"/>
      <c r="C4" s="112"/>
      <c r="D4" s="112"/>
    </row>
    <row r="5" spans="1:4" ht="18.75" customHeight="1" x14ac:dyDescent="0.25">
      <c r="A5" s="105" t="s">
        <v>137</v>
      </c>
      <c r="B5" s="105"/>
      <c r="C5" s="105"/>
      <c r="D5" s="105"/>
    </row>
    <row r="6" spans="1:4" ht="18" customHeight="1" x14ac:dyDescent="0.25">
      <c r="A6" s="105" t="s">
        <v>138</v>
      </c>
      <c r="B6" s="105"/>
      <c r="C6" s="105"/>
      <c r="D6" s="105"/>
    </row>
    <row r="7" spans="1:4" ht="22.5" customHeight="1" x14ac:dyDescent="0.25">
      <c r="A7" s="105" t="s">
        <v>139</v>
      </c>
      <c r="B7" s="105"/>
      <c r="C7" s="105"/>
      <c r="D7" s="105"/>
    </row>
    <row r="8" spans="1:4" ht="33.7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D5"/>
  <sheetViews>
    <sheetView workbookViewId="0">
      <selection activeCell="C11" sqref="C11"/>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84</v>
      </c>
    </row>
    <row r="2" spans="1:4" x14ac:dyDescent="0.25">
      <c r="A2" s="59" t="s">
        <v>159</v>
      </c>
      <c r="B2" s="36">
        <v>0</v>
      </c>
      <c r="C2" s="46">
        <v>65617</v>
      </c>
      <c r="D2" s="46">
        <v>65617</v>
      </c>
    </row>
    <row r="3" spans="1:4" x14ac:dyDescent="0.25">
      <c r="A3" s="59" t="s">
        <v>160</v>
      </c>
      <c r="B3" s="36">
        <v>0</v>
      </c>
      <c r="C3" s="46">
        <v>4223</v>
      </c>
      <c r="D3" s="46">
        <v>4223</v>
      </c>
    </row>
    <row r="4" spans="1:4" x14ac:dyDescent="0.25">
      <c r="A4" s="59" t="s">
        <v>161</v>
      </c>
      <c r="B4" s="36">
        <v>0</v>
      </c>
      <c r="C4" s="46">
        <v>7404</v>
      </c>
      <c r="D4" s="46">
        <v>7404</v>
      </c>
    </row>
    <row r="5" spans="1:4" ht="15.75" customHeight="1" x14ac:dyDescent="0.25">
      <c r="A5" s="43" t="s">
        <v>84</v>
      </c>
      <c r="B5" s="36">
        <v>0</v>
      </c>
      <c r="C5" s="44">
        <v>77244</v>
      </c>
      <c r="D5" s="44">
        <v>77244</v>
      </c>
    </row>
  </sheetData>
  <pageMargins left="0.7" right="0.7" top="0.75" bottom="0.75" header="0.3" footer="0.3"/>
  <pageSetup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7"/>
  <dimension ref="A1:I2"/>
  <sheetViews>
    <sheetView workbookViewId="0">
      <selection activeCell="E12" sqref="E12"/>
    </sheetView>
  </sheetViews>
  <sheetFormatPr defaultRowHeight="15" x14ac:dyDescent="0.25"/>
  <cols>
    <col min="1" max="1" width="24.7109375" customWidth="1"/>
    <col min="2" max="2" width="10" bestFit="1" customWidth="1"/>
    <col min="3" max="3" width="8.5703125" bestFit="1" customWidth="1"/>
    <col min="4" max="5" width="10" bestFit="1" customWidth="1"/>
    <col min="6" max="8" width="10" customWidth="1"/>
    <col min="9" max="9" width="11" bestFit="1" customWidth="1"/>
  </cols>
  <sheetData>
    <row r="1" spans="1:9" ht="15.75" x14ac:dyDescent="0.25">
      <c r="A1" s="34" t="s">
        <v>105</v>
      </c>
      <c r="B1" s="41" t="s">
        <v>113</v>
      </c>
      <c r="C1" s="41" t="s">
        <v>114</v>
      </c>
      <c r="D1" s="41" t="s">
        <v>115</v>
      </c>
      <c r="E1" s="41" t="s">
        <v>116</v>
      </c>
      <c r="F1" s="41" t="s">
        <v>117</v>
      </c>
      <c r="G1" s="41" t="s">
        <v>118</v>
      </c>
      <c r="H1" s="41" t="s">
        <v>119</v>
      </c>
      <c r="I1" s="41" t="s">
        <v>84</v>
      </c>
    </row>
    <row r="2" spans="1:9" ht="15.75" thickBot="1" x14ac:dyDescent="0.3">
      <c r="A2" s="60" t="s">
        <v>162</v>
      </c>
      <c r="B2" s="61">
        <v>8747</v>
      </c>
      <c r="C2" s="61">
        <v>34359</v>
      </c>
      <c r="D2" s="61">
        <v>3640</v>
      </c>
      <c r="E2" s="61">
        <v>6987</v>
      </c>
      <c r="F2" s="61">
        <v>10028</v>
      </c>
      <c r="G2" s="61">
        <v>6104</v>
      </c>
      <c r="H2" s="61">
        <v>7378</v>
      </c>
      <c r="I2" s="62">
        <v>77244</v>
      </c>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dimension ref="A1:J2"/>
  <sheetViews>
    <sheetView zoomScaleNormal="100" workbookViewId="0">
      <selection activeCell="C6" sqref="C6"/>
    </sheetView>
  </sheetViews>
  <sheetFormatPr defaultRowHeight="15" x14ac:dyDescent="0.25"/>
  <cols>
    <col min="1" max="1" width="24.7109375" customWidth="1"/>
    <col min="2" max="5" width="11" bestFit="1" customWidth="1"/>
    <col min="6" max="6" width="12" bestFit="1" customWidth="1"/>
    <col min="7" max="7" width="11" bestFit="1" customWidth="1"/>
    <col min="8" max="8" width="12" bestFit="1" customWidth="1"/>
    <col min="10" max="10" width="10" bestFit="1" customWidth="1"/>
  </cols>
  <sheetData>
    <row r="1" spans="1:10" ht="15.75" x14ac:dyDescent="0.25">
      <c r="A1" s="34" t="s">
        <v>105</v>
      </c>
      <c r="B1" s="41" t="s">
        <v>123</v>
      </c>
      <c r="C1" s="41" t="s">
        <v>124</v>
      </c>
      <c r="D1" s="41" t="s">
        <v>125</v>
      </c>
      <c r="E1" s="41" t="s">
        <v>126</v>
      </c>
      <c r="F1" s="41" t="s">
        <v>127</v>
      </c>
      <c r="G1" s="56" t="s">
        <v>145</v>
      </c>
      <c r="H1" s="45" t="s">
        <v>146</v>
      </c>
      <c r="I1" s="45" t="s">
        <v>147</v>
      </c>
      <c r="J1" s="45" t="s">
        <v>84</v>
      </c>
    </row>
    <row r="2" spans="1:10" ht="15.75" thickBot="1" x14ac:dyDescent="0.3">
      <c r="A2" s="63" t="s">
        <v>163</v>
      </c>
      <c r="B2" s="64">
        <v>5994</v>
      </c>
      <c r="C2" s="64">
        <v>5523</v>
      </c>
      <c r="D2" s="64">
        <v>23617</v>
      </c>
      <c r="E2" s="64">
        <v>12263</v>
      </c>
      <c r="F2" s="64">
        <v>7057</v>
      </c>
      <c r="G2" s="64">
        <v>13445</v>
      </c>
      <c r="H2" s="64">
        <v>8356</v>
      </c>
      <c r="I2" s="64">
        <v>988</v>
      </c>
      <c r="J2" s="65">
        <v>77244</v>
      </c>
    </row>
  </sheetData>
  <pageMargins left="0.7" right="0.7" top="0.75" bottom="0.75" header="0.3" footer="0.3"/>
  <pageSetup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9"/>
  <dimension ref="A1:E6"/>
  <sheetViews>
    <sheetView workbookViewId="0">
      <selection activeCell="C11" sqref="C11"/>
    </sheetView>
  </sheetViews>
  <sheetFormatPr defaultRowHeight="15" x14ac:dyDescent="0.25"/>
  <cols>
    <col min="1" max="1" width="24.7109375" customWidth="1"/>
    <col min="2" max="5" width="12.7109375" customWidth="1"/>
  </cols>
  <sheetData>
    <row r="1" spans="1:5" ht="15.75" x14ac:dyDescent="0.25">
      <c r="A1" s="48"/>
      <c r="B1" s="110" t="s">
        <v>129</v>
      </c>
      <c r="C1" s="110"/>
      <c r="D1" s="113" t="s">
        <v>130</v>
      </c>
      <c r="E1" s="113"/>
    </row>
    <row r="2" spans="1:5" x14ac:dyDescent="0.25">
      <c r="A2" s="34" t="s">
        <v>105</v>
      </c>
      <c r="B2" s="34" t="s">
        <v>106</v>
      </c>
      <c r="C2" s="34" t="s">
        <v>107</v>
      </c>
      <c r="D2" s="34" t="s">
        <v>131</v>
      </c>
      <c r="E2" s="34" t="s">
        <v>107</v>
      </c>
    </row>
    <row r="3" spans="1:5" x14ac:dyDescent="0.25">
      <c r="A3" s="59" t="s">
        <v>156</v>
      </c>
      <c r="B3" s="49">
        <v>0</v>
      </c>
      <c r="C3" s="49">
        <v>106648</v>
      </c>
      <c r="D3" s="49">
        <v>0</v>
      </c>
      <c r="E3" s="49">
        <v>24585</v>
      </c>
    </row>
    <row r="4" spans="1:5" x14ac:dyDescent="0.25">
      <c r="A4" s="59" t="s">
        <v>157</v>
      </c>
      <c r="B4" s="49">
        <v>0</v>
      </c>
      <c r="C4" s="49">
        <v>4826</v>
      </c>
      <c r="D4" s="49">
        <v>0</v>
      </c>
      <c r="E4" s="49">
        <v>3620</v>
      </c>
    </row>
    <row r="5" spans="1:5" x14ac:dyDescent="0.25">
      <c r="A5" s="59" t="s">
        <v>158</v>
      </c>
      <c r="B5" s="49">
        <v>0</v>
      </c>
      <c r="C5" s="49">
        <v>9392</v>
      </c>
      <c r="D5" s="49">
        <v>0</v>
      </c>
      <c r="E5" s="49">
        <v>5416</v>
      </c>
    </row>
    <row r="6" spans="1:5" x14ac:dyDescent="0.25">
      <c r="A6" s="43" t="s">
        <v>84</v>
      </c>
      <c r="B6" s="57">
        <v>0</v>
      </c>
      <c r="C6" s="57">
        <v>120866</v>
      </c>
      <c r="D6" s="57">
        <v>0</v>
      </c>
      <c r="E6" s="57">
        <v>33621</v>
      </c>
    </row>
  </sheetData>
  <mergeCells count="2">
    <mergeCell ref="B1:C1"/>
    <mergeCell ref="D1:E1"/>
  </mergeCell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154</v>
      </c>
      <c r="B1" s="105"/>
      <c r="C1" s="105"/>
      <c r="D1" s="105"/>
    </row>
    <row r="2" spans="1:4" ht="15" customHeight="1" x14ac:dyDescent="0.25">
      <c r="A2" s="105" t="s">
        <v>134</v>
      </c>
      <c r="B2" s="105"/>
      <c r="C2" s="105"/>
      <c r="D2" s="105"/>
    </row>
    <row r="3" spans="1:4" ht="15" customHeight="1" x14ac:dyDescent="0.25">
      <c r="A3" s="105" t="s">
        <v>135</v>
      </c>
      <c r="B3" s="105"/>
      <c r="C3" s="105"/>
      <c r="D3" s="105"/>
    </row>
    <row r="4" spans="1:4" ht="15.75" x14ac:dyDescent="0.25">
      <c r="A4" s="111" t="s">
        <v>136</v>
      </c>
      <c r="B4" s="112"/>
      <c r="C4" s="112"/>
      <c r="D4" s="112"/>
    </row>
    <row r="5" spans="1:4" ht="15" customHeight="1" x14ac:dyDescent="0.25">
      <c r="A5" s="105" t="s">
        <v>137</v>
      </c>
      <c r="B5" s="105"/>
      <c r="C5" s="105"/>
      <c r="D5" s="105"/>
    </row>
    <row r="6" spans="1:4" ht="15" customHeight="1" x14ac:dyDescent="0.25">
      <c r="A6" s="105" t="s">
        <v>138</v>
      </c>
      <c r="B6" s="105"/>
      <c r="C6" s="105"/>
      <c r="D6" s="105"/>
    </row>
    <row r="7" spans="1:4" ht="15" customHeight="1" x14ac:dyDescent="0.25">
      <c r="A7" s="105" t="s">
        <v>139</v>
      </c>
      <c r="B7" s="105"/>
      <c r="C7" s="105"/>
      <c r="D7" s="105"/>
    </row>
    <row r="8" spans="1:4" ht="31.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D10"/>
  <sheetViews>
    <sheetView workbookViewId="0">
      <selection activeCell="I12" sqref="I12"/>
    </sheetView>
  </sheetViews>
  <sheetFormatPr defaultRowHeight="15" x14ac:dyDescent="0.25"/>
  <cols>
    <col min="1" max="1" width="20.7109375" style="15" bestFit="1" customWidth="1"/>
    <col min="2" max="4" width="14.7109375" style="15" customWidth="1"/>
    <col min="5" max="16384" width="9.140625" style="15"/>
  </cols>
  <sheetData>
    <row r="1" spans="1:4" ht="15.75" x14ac:dyDescent="0.25">
      <c r="A1" s="66" t="s">
        <v>164</v>
      </c>
      <c r="B1" s="41" t="s">
        <v>165</v>
      </c>
      <c r="C1" s="41" t="s">
        <v>107</v>
      </c>
      <c r="D1" s="41" t="s">
        <v>84</v>
      </c>
    </row>
    <row r="2" spans="1:4" x14ac:dyDescent="0.25">
      <c r="A2" s="67" t="s">
        <v>166</v>
      </c>
      <c r="B2" s="40">
        <v>1965172</v>
      </c>
      <c r="C2" s="40">
        <v>5119639</v>
      </c>
      <c r="D2" s="40">
        <v>7084811</v>
      </c>
    </row>
    <row r="3" spans="1:4" x14ac:dyDescent="0.25">
      <c r="A3" s="68" t="s">
        <v>167</v>
      </c>
      <c r="B3" s="36">
        <v>0</v>
      </c>
      <c r="C3" s="36">
        <v>123520</v>
      </c>
      <c r="D3" s="36">
        <v>123520</v>
      </c>
    </row>
    <row r="4" spans="1:4" x14ac:dyDescent="0.25">
      <c r="A4" s="68" t="s">
        <v>168</v>
      </c>
      <c r="B4" s="36">
        <v>886366</v>
      </c>
      <c r="C4" s="36">
        <v>2443398</v>
      </c>
      <c r="D4" s="36">
        <v>3329765</v>
      </c>
    </row>
    <row r="5" spans="1:4" x14ac:dyDescent="0.25">
      <c r="A5" s="68" t="s">
        <v>169</v>
      </c>
      <c r="B5" s="36">
        <v>1061063</v>
      </c>
      <c r="C5" s="36">
        <v>2319796</v>
      </c>
      <c r="D5" s="36">
        <v>3380859</v>
      </c>
    </row>
    <row r="6" spans="1:4" x14ac:dyDescent="0.25">
      <c r="A6" s="68" t="s">
        <v>92</v>
      </c>
      <c r="B6" s="36">
        <v>17743</v>
      </c>
      <c r="C6" s="36">
        <v>232924</v>
      </c>
      <c r="D6" s="36">
        <v>250667</v>
      </c>
    </row>
    <row r="7" spans="1:4" x14ac:dyDescent="0.25">
      <c r="A7" s="67" t="s">
        <v>170</v>
      </c>
      <c r="B7" s="40">
        <v>0</v>
      </c>
      <c r="C7" s="40">
        <v>812947</v>
      </c>
      <c r="D7" s="40">
        <v>812947</v>
      </c>
    </row>
    <row r="8" spans="1:4" ht="15.75" customHeight="1" x14ac:dyDescent="0.25">
      <c r="A8" s="68" t="s">
        <v>171</v>
      </c>
      <c r="B8" s="36">
        <v>0</v>
      </c>
      <c r="C8" s="36">
        <v>66044</v>
      </c>
      <c r="D8" s="36">
        <v>66044</v>
      </c>
    </row>
    <row r="9" spans="1:4" x14ac:dyDescent="0.25">
      <c r="A9" s="68" t="s">
        <v>172</v>
      </c>
      <c r="B9" s="36">
        <v>0</v>
      </c>
      <c r="C9" s="36">
        <v>746902</v>
      </c>
      <c r="D9" s="36">
        <v>746902</v>
      </c>
    </row>
    <row r="10" spans="1:4" x14ac:dyDescent="0.25">
      <c r="A10" s="67" t="s">
        <v>84</v>
      </c>
      <c r="B10" s="40">
        <v>1965172</v>
      </c>
      <c r="C10" s="40">
        <v>5932585</v>
      </c>
      <c r="D10" s="40">
        <v>7897758</v>
      </c>
    </row>
  </sheetData>
  <printOptions gridLines="1"/>
  <pageMargins left="0.75" right="0.75" top="1" bottom="1" header="0.5" footer="0.5"/>
  <pageSetup orientation="portrait" horizontalDpi="300" verticalDpi="300"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dimension ref="A1:E12"/>
  <sheetViews>
    <sheetView zoomScaleNormal="100" workbookViewId="0">
      <selection activeCell="G5" sqref="G5"/>
    </sheetView>
  </sheetViews>
  <sheetFormatPr defaultRowHeight="15" x14ac:dyDescent="0.25"/>
  <cols>
    <col min="1" max="1" width="20.7109375" style="15" bestFit="1" customWidth="1"/>
    <col min="2" max="5" width="12.7109375" style="15" customWidth="1"/>
    <col min="6" max="16384" width="9.140625" style="15"/>
  </cols>
  <sheetData>
    <row r="1" spans="1:5" ht="15.75" x14ac:dyDescent="0.25">
      <c r="A1" s="41" t="s">
        <v>164</v>
      </c>
      <c r="B1" s="41" t="s">
        <v>173</v>
      </c>
      <c r="C1" s="41" t="s">
        <v>174</v>
      </c>
      <c r="D1" s="41" t="s">
        <v>170</v>
      </c>
      <c r="E1" s="41" t="s">
        <v>84</v>
      </c>
    </row>
    <row r="2" spans="1:5" x14ac:dyDescent="0.25">
      <c r="A2" s="67" t="s">
        <v>175</v>
      </c>
      <c r="B2" s="40">
        <v>49913</v>
      </c>
      <c r="C2" s="40">
        <v>438442</v>
      </c>
      <c r="D2" s="40">
        <v>417278</v>
      </c>
      <c r="E2" s="40">
        <v>905633</v>
      </c>
    </row>
    <row r="3" spans="1:5" x14ac:dyDescent="0.25">
      <c r="A3" s="68" t="s">
        <v>168</v>
      </c>
      <c r="B3" s="36">
        <v>0</v>
      </c>
      <c r="C3" s="36">
        <v>0</v>
      </c>
      <c r="D3" s="36">
        <v>411752</v>
      </c>
      <c r="E3" s="36">
        <v>411752</v>
      </c>
    </row>
    <row r="4" spans="1:5" x14ac:dyDescent="0.25">
      <c r="A4" s="68" t="s">
        <v>176</v>
      </c>
      <c r="B4" s="46">
        <v>49913</v>
      </c>
      <c r="C4" s="46">
        <v>438442</v>
      </c>
      <c r="D4" s="46">
        <v>5526</v>
      </c>
      <c r="E4" s="36">
        <v>493881</v>
      </c>
    </row>
    <row r="5" spans="1:5" x14ac:dyDescent="0.25">
      <c r="A5" s="67" t="s">
        <v>177</v>
      </c>
      <c r="B5" s="40">
        <v>593691</v>
      </c>
      <c r="C5" s="40">
        <v>2184352</v>
      </c>
      <c r="D5" s="40">
        <v>3401135</v>
      </c>
      <c r="E5" s="40">
        <v>6179178</v>
      </c>
    </row>
    <row r="6" spans="1:5" x14ac:dyDescent="0.25">
      <c r="A6" s="68" t="s">
        <v>167</v>
      </c>
      <c r="B6" s="36">
        <v>0</v>
      </c>
      <c r="C6" s="36">
        <v>0</v>
      </c>
      <c r="D6" s="36">
        <v>123520</v>
      </c>
      <c r="E6" s="36">
        <v>123520</v>
      </c>
    </row>
    <row r="7" spans="1:5" x14ac:dyDescent="0.25">
      <c r="A7" s="68" t="s">
        <v>168</v>
      </c>
      <c r="B7" s="36">
        <v>0</v>
      </c>
      <c r="C7" s="36">
        <v>0</v>
      </c>
      <c r="D7" s="36">
        <v>2918013</v>
      </c>
      <c r="E7" s="36">
        <v>2918013</v>
      </c>
    </row>
    <row r="8" spans="1:5" x14ac:dyDescent="0.25">
      <c r="A8" s="68" t="s">
        <v>169</v>
      </c>
      <c r="B8" s="36">
        <v>593691</v>
      </c>
      <c r="C8" s="36">
        <v>2184352</v>
      </c>
      <c r="D8" s="36">
        <v>108935</v>
      </c>
      <c r="E8" s="36">
        <v>2886978</v>
      </c>
    </row>
    <row r="9" spans="1:5" x14ac:dyDescent="0.25">
      <c r="A9" s="68" t="s">
        <v>92</v>
      </c>
      <c r="B9" s="40">
        <v>0</v>
      </c>
      <c r="C9" s="36">
        <v>0</v>
      </c>
      <c r="D9" s="36">
        <v>250667</v>
      </c>
      <c r="E9" s="36">
        <v>250667</v>
      </c>
    </row>
    <row r="10" spans="1:5" x14ac:dyDescent="0.25">
      <c r="A10" s="67" t="s">
        <v>111</v>
      </c>
      <c r="B10" s="40">
        <v>0</v>
      </c>
      <c r="C10" s="40">
        <v>0</v>
      </c>
      <c r="D10" s="69">
        <v>812947</v>
      </c>
      <c r="E10" s="40">
        <v>812947</v>
      </c>
    </row>
    <row r="11" spans="1:5" x14ac:dyDescent="0.25">
      <c r="A11" s="70" t="s">
        <v>84</v>
      </c>
      <c r="B11" s="40">
        <v>643604</v>
      </c>
      <c r="C11" s="40">
        <v>2622794</v>
      </c>
      <c r="D11" s="40">
        <v>4631360</v>
      </c>
      <c r="E11" s="40">
        <v>7897758</v>
      </c>
    </row>
    <row r="12" spans="1:5" x14ac:dyDescent="0.25">
      <c r="A12" s="115" t="s">
        <v>178</v>
      </c>
      <c r="B12" s="116"/>
      <c r="C12" s="116"/>
      <c r="D12" s="116"/>
      <c r="E12" s="117"/>
    </row>
  </sheetData>
  <mergeCells count="1">
    <mergeCell ref="A12:E12"/>
  </mergeCells>
  <printOptions gridLines="1"/>
  <pageMargins left="0.75" right="0.75" top="1" bottom="1" header="0.5" footer="0.5"/>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26"/>
  <sheetViews>
    <sheetView workbookViewId="0"/>
  </sheetViews>
  <sheetFormatPr defaultRowHeight="15" x14ac:dyDescent="0.25"/>
  <cols>
    <col min="1" max="1" width="20.7109375" style="30" customWidth="1"/>
    <col min="2" max="2" width="12" style="30" customWidth="1"/>
    <col min="3" max="4" width="11.7109375" style="30" customWidth="1"/>
    <col min="5" max="5" width="12.5703125" style="30" customWidth="1"/>
    <col min="6" max="6" width="12.28515625" style="30" customWidth="1"/>
    <col min="7" max="16384" width="9.140625" style="30"/>
  </cols>
  <sheetData>
    <row r="1" spans="1:6" s="25" customFormat="1" ht="20.25" customHeight="1" x14ac:dyDescent="0.2">
      <c r="A1" s="13"/>
      <c r="B1" s="14" t="s">
        <v>69</v>
      </c>
      <c r="C1" s="14" t="s">
        <v>70</v>
      </c>
      <c r="D1" s="14" t="s">
        <v>71</v>
      </c>
      <c r="E1" s="14" t="s">
        <v>72</v>
      </c>
      <c r="F1" s="14" t="s">
        <v>73</v>
      </c>
    </row>
    <row r="2" spans="1:6" s="25" customFormat="1" ht="12.75" x14ac:dyDescent="0.2">
      <c r="A2" s="16" t="s">
        <v>74</v>
      </c>
      <c r="B2" s="26">
        <v>30677</v>
      </c>
      <c r="C2" s="26">
        <v>28642</v>
      </c>
      <c r="D2" s="26">
        <v>25052</v>
      </c>
      <c r="E2" s="26">
        <v>21110</v>
      </c>
      <c r="F2" s="26">
        <v>27642</v>
      </c>
    </row>
    <row r="3" spans="1:6" s="25" customFormat="1" ht="12.75" x14ac:dyDescent="0.2">
      <c r="A3" s="18" t="s">
        <v>75</v>
      </c>
      <c r="B3" s="27">
        <v>25925</v>
      </c>
      <c r="C3" s="27">
        <v>23484</v>
      </c>
      <c r="D3" s="27">
        <v>20216</v>
      </c>
      <c r="E3" s="27">
        <v>16275</v>
      </c>
      <c r="F3" s="27">
        <v>22490</v>
      </c>
    </row>
    <row r="4" spans="1:6" s="25" customFormat="1" ht="12.75" x14ac:dyDescent="0.2">
      <c r="A4" s="18" t="s">
        <v>76</v>
      </c>
      <c r="B4" s="27">
        <v>4752</v>
      </c>
      <c r="C4" s="27">
        <v>5158</v>
      </c>
      <c r="D4" s="27">
        <v>4836</v>
      </c>
      <c r="E4" s="27">
        <v>4835</v>
      </c>
      <c r="F4" s="27">
        <v>5152</v>
      </c>
    </row>
    <row r="5" spans="1:6" s="25" customFormat="1" ht="12.75" x14ac:dyDescent="0.2">
      <c r="A5" s="28" t="s">
        <v>77</v>
      </c>
      <c r="B5" s="26">
        <v>915</v>
      </c>
      <c r="C5" s="26">
        <v>846</v>
      </c>
      <c r="D5" s="26">
        <v>820</v>
      </c>
      <c r="E5" s="26">
        <v>574</v>
      </c>
      <c r="F5" s="26">
        <v>872</v>
      </c>
    </row>
    <row r="6" spans="1:6" s="25" customFormat="1" ht="12.75" x14ac:dyDescent="0.2">
      <c r="A6" s="18" t="s">
        <v>78</v>
      </c>
      <c r="B6" s="29">
        <v>0</v>
      </c>
      <c r="C6" s="29">
        <v>0</v>
      </c>
      <c r="D6" s="29">
        <v>0</v>
      </c>
      <c r="E6" s="29">
        <v>0</v>
      </c>
      <c r="F6" s="29">
        <v>0</v>
      </c>
    </row>
    <row r="7" spans="1:6" s="25" customFormat="1" ht="12.75" x14ac:dyDescent="0.2">
      <c r="A7" s="18" t="s">
        <v>76</v>
      </c>
      <c r="B7" s="27">
        <v>915</v>
      </c>
      <c r="C7" s="27">
        <v>846</v>
      </c>
      <c r="D7" s="27">
        <v>820</v>
      </c>
      <c r="E7" s="27">
        <v>574</v>
      </c>
      <c r="F7" s="27">
        <v>872</v>
      </c>
    </row>
    <row r="8" spans="1:6" s="25" customFormat="1" ht="12.75" x14ac:dyDescent="0.2">
      <c r="A8" s="28" t="s">
        <v>79</v>
      </c>
      <c r="B8" s="26">
        <v>5602</v>
      </c>
      <c r="C8" s="26">
        <v>7404</v>
      </c>
      <c r="D8" s="26">
        <v>7903</v>
      </c>
      <c r="E8" s="26">
        <v>5985</v>
      </c>
      <c r="F8" s="26">
        <v>8623</v>
      </c>
    </row>
    <row r="9" spans="1:6" s="25" customFormat="1" ht="12.75" x14ac:dyDescent="0.2">
      <c r="A9" s="18" t="s">
        <v>78</v>
      </c>
      <c r="B9" s="27">
        <v>5496</v>
      </c>
      <c r="C9" s="27">
        <v>6984</v>
      </c>
      <c r="D9" s="27">
        <v>7290</v>
      </c>
      <c r="E9" s="27">
        <v>5130</v>
      </c>
      <c r="F9" s="27">
        <v>7647</v>
      </c>
    </row>
    <row r="10" spans="1:6" s="25" customFormat="1" ht="12.75" x14ac:dyDescent="0.2">
      <c r="A10" s="18" t="s">
        <v>76</v>
      </c>
      <c r="B10" s="27">
        <v>106</v>
      </c>
      <c r="C10" s="27">
        <v>420</v>
      </c>
      <c r="D10" s="27">
        <v>613</v>
      </c>
      <c r="E10" s="27">
        <v>855</v>
      </c>
      <c r="F10" s="27">
        <v>976</v>
      </c>
    </row>
    <row r="11" spans="1:6" s="25" customFormat="1" ht="12.75" x14ac:dyDescent="0.2">
      <c r="A11" s="20" t="s">
        <v>98</v>
      </c>
      <c r="B11" s="27" t="s">
        <v>94</v>
      </c>
      <c r="C11" s="27" t="s">
        <v>94</v>
      </c>
      <c r="D11" s="27" t="s">
        <v>94</v>
      </c>
      <c r="E11" s="27" t="s">
        <v>94</v>
      </c>
      <c r="F11" s="27" t="s">
        <v>94</v>
      </c>
    </row>
    <row r="12" spans="1:6" s="25" customFormat="1" ht="12.75" x14ac:dyDescent="0.2">
      <c r="A12" s="18" t="s">
        <v>78</v>
      </c>
      <c r="B12" s="24" t="s">
        <v>94</v>
      </c>
      <c r="C12" s="24" t="s">
        <v>94</v>
      </c>
      <c r="D12" s="24" t="s">
        <v>94</v>
      </c>
      <c r="E12" s="24" t="s">
        <v>94</v>
      </c>
      <c r="F12" s="24" t="s">
        <v>94</v>
      </c>
    </row>
    <row r="13" spans="1:6" s="25" customFormat="1" ht="12.75" x14ac:dyDescent="0.2">
      <c r="A13" s="18" t="s">
        <v>76</v>
      </c>
      <c r="B13" s="24" t="s">
        <v>94</v>
      </c>
      <c r="C13" s="24" t="s">
        <v>94</v>
      </c>
      <c r="D13" s="24" t="s">
        <v>94</v>
      </c>
      <c r="E13" s="24" t="s">
        <v>94</v>
      </c>
      <c r="F13" s="24" t="s">
        <v>94</v>
      </c>
    </row>
    <row r="14" spans="1:6" s="25" customFormat="1" ht="12.75" x14ac:dyDescent="0.2">
      <c r="A14" s="28" t="s">
        <v>99</v>
      </c>
      <c r="B14" s="23" t="s">
        <v>94</v>
      </c>
      <c r="C14" s="23" t="s">
        <v>94</v>
      </c>
      <c r="D14" s="23" t="s">
        <v>94</v>
      </c>
      <c r="E14" s="23" t="s">
        <v>94</v>
      </c>
      <c r="F14" s="23" t="s">
        <v>94</v>
      </c>
    </row>
    <row r="15" spans="1:6" s="25" customFormat="1" ht="12.75" x14ac:dyDescent="0.2">
      <c r="A15" s="18" t="s">
        <v>78</v>
      </c>
      <c r="B15" s="27" t="s">
        <v>94</v>
      </c>
      <c r="C15" s="27" t="s">
        <v>94</v>
      </c>
      <c r="D15" s="27" t="s">
        <v>94</v>
      </c>
      <c r="E15" s="27" t="s">
        <v>94</v>
      </c>
      <c r="F15" s="27" t="s">
        <v>94</v>
      </c>
    </row>
    <row r="16" spans="1:6" s="25" customFormat="1" ht="12.75" x14ac:dyDescent="0.2">
      <c r="A16" s="18" t="s">
        <v>76</v>
      </c>
      <c r="B16" s="27" t="s">
        <v>94</v>
      </c>
      <c r="C16" s="27" t="s">
        <v>94</v>
      </c>
      <c r="D16" s="27" t="s">
        <v>94</v>
      </c>
      <c r="E16" s="27" t="s">
        <v>94</v>
      </c>
      <c r="F16" s="27" t="s">
        <v>94</v>
      </c>
    </row>
    <row r="17" spans="1:6" s="25" customFormat="1" ht="12.75" x14ac:dyDescent="0.2">
      <c r="A17" s="28" t="s">
        <v>100</v>
      </c>
      <c r="B17" s="23" t="s">
        <v>94</v>
      </c>
      <c r="C17" s="23" t="s">
        <v>94</v>
      </c>
      <c r="D17" s="23" t="s">
        <v>94</v>
      </c>
      <c r="E17" s="23" t="s">
        <v>94</v>
      </c>
      <c r="F17" s="23" t="s">
        <v>94</v>
      </c>
    </row>
    <row r="18" spans="1:6" s="25" customFormat="1" ht="12.75" x14ac:dyDescent="0.2">
      <c r="A18" s="18" t="s">
        <v>78</v>
      </c>
      <c r="B18" s="27" t="s">
        <v>94</v>
      </c>
      <c r="C18" s="27" t="s">
        <v>94</v>
      </c>
      <c r="D18" s="27" t="s">
        <v>94</v>
      </c>
      <c r="E18" s="27" t="s">
        <v>94</v>
      </c>
      <c r="F18" s="27" t="s">
        <v>94</v>
      </c>
    </row>
    <row r="19" spans="1:6" s="25" customFormat="1" ht="12.75" x14ac:dyDescent="0.2">
      <c r="A19" s="18" t="s">
        <v>76</v>
      </c>
      <c r="B19" s="27" t="s">
        <v>94</v>
      </c>
      <c r="C19" s="27" t="s">
        <v>94</v>
      </c>
      <c r="D19" s="27" t="s">
        <v>94</v>
      </c>
      <c r="E19" s="27" t="s">
        <v>94</v>
      </c>
      <c r="F19" s="27" t="s">
        <v>94</v>
      </c>
    </row>
    <row r="20" spans="1:6" s="25" customFormat="1" ht="12.75" x14ac:dyDescent="0.2">
      <c r="A20" s="28" t="s">
        <v>84</v>
      </c>
      <c r="B20" s="26">
        <v>37194</v>
      </c>
      <c r="C20" s="26">
        <v>36892</v>
      </c>
      <c r="D20" s="26">
        <v>33775</v>
      </c>
      <c r="E20" s="26">
        <v>27669</v>
      </c>
      <c r="F20" s="26">
        <v>37137</v>
      </c>
    </row>
    <row r="21" spans="1:6" s="25" customFormat="1" ht="12.75" x14ac:dyDescent="0.2">
      <c r="A21" s="94"/>
      <c r="B21" s="95"/>
      <c r="C21" s="95"/>
      <c r="D21" s="95"/>
      <c r="E21" s="95"/>
      <c r="F21" s="96"/>
    </row>
    <row r="22" spans="1:6" s="25" customFormat="1" ht="54" customHeight="1" x14ac:dyDescent="0.2">
      <c r="A22" s="97" t="s">
        <v>101</v>
      </c>
      <c r="B22" s="97"/>
      <c r="C22" s="97"/>
      <c r="D22" s="97"/>
      <c r="E22" s="97"/>
      <c r="F22" s="97"/>
    </row>
    <row r="23" spans="1:6" s="25" customFormat="1" ht="15.95" customHeight="1" x14ac:dyDescent="0.2">
      <c r="A23" s="97" t="s">
        <v>96</v>
      </c>
      <c r="B23" s="97"/>
      <c r="C23" s="97"/>
      <c r="D23" s="97"/>
      <c r="E23" s="97"/>
      <c r="F23" s="97"/>
    </row>
    <row r="24" spans="1:6" s="25" customFormat="1" ht="15.95" customHeight="1" x14ac:dyDescent="0.2">
      <c r="A24" s="97" t="s">
        <v>87</v>
      </c>
      <c r="B24" s="97"/>
      <c r="C24" s="97"/>
      <c r="D24" s="97"/>
      <c r="E24" s="97"/>
      <c r="F24" s="97"/>
    </row>
    <row r="25" spans="1:6" s="25" customFormat="1" ht="15.95" customHeight="1" x14ac:dyDescent="0.2">
      <c r="A25" s="97" t="s">
        <v>88</v>
      </c>
      <c r="B25" s="97"/>
      <c r="C25" s="97"/>
      <c r="D25" s="97"/>
      <c r="E25" s="97"/>
      <c r="F25" s="97"/>
    </row>
    <row r="26" spans="1:6" ht="30" customHeight="1" x14ac:dyDescent="0.25">
      <c r="A26" s="80" t="s">
        <v>90</v>
      </c>
      <c r="B26" s="81"/>
      <c r="C26" s="81"/>
      <c r="D26" s="81"/>
      <c r="E26" s="81"/>
      <c r="F26" s="8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dtcc_irs_20121123</odd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E11"/>
  <sheetViews>
    <sheetView workbookViewId="0">
      <selection activeCell="D25" sqref="D25"/>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t="s">
        <v>179</v>
      </c>
      <c r="B1" s="118" t="s">
        <v>180</v>
      </c>
      <c r="C1" s="119"/>
      <c r="D1" s="118" t="s">
        <v>130</v>
      </c>
      <c r="E1" s="119"/>
    </row>
    <row r="2" spans="1:5" ht="15.75" x14ac:dyDescent="0.25">
      <c r="A2" s="41" t="s">
        <v>164</v>
      </c>
      <c r="B2" s="41" t="s">
        <v>165</v>
      </c>
      <c r="C2" s="41" t="s">
        <v>107</v>
      </c>
      <c r="D2" s="41" t="s">
        <v>131</v>
      </c>
      <c r="E2" s="41" t="s">
        <v>107</v>
      </c>
    </row>
    <row r="3" spans="1:5" x14ac:dyDescent="0.25">
      <c r="A3" s="67" t="s">
        <v>166</v>
      </c>
      <c r="B3" s="40">
        <v>3094568</v>
      </c>
      <c r="C3" s="40">
        <v>7995994</v>
      </c>
      <c r="D3" s="40">
        <v>835777</v>
      </c>
      <c r="E3" s="40">
        <v>2243283</v>
      </c>
    </row>
    <row r="4" spans="1:5" x14ac:dyDescent="0.25">
      <c r="A4" s="68" t="s">
        <v>167</v>
      </c>
      <c r="B4" s="36">
        <v>0</v>
      </c>
      <c r="C4" s="36">
        <v>196916</v>
      </c>
      <c r="D4" s="36">
        <v>0</v>
      </c>
      <c r="E4" s="36">
        <v>50124</v>
      </c>
    </row>
    <row r="5" spans="1:5" x14ac:dyDescent="0.25">
      <c r="A5" s="68" t="s">
        <v>168</v>
      </c>
      <c r="B5" s="36">
        <v>1467185</v>
      </c>
      <c r="C5" s="36">
        <v>3938854</v>
      </c>
      <c r="D5" s="36">
        <v>305548</v>
      </c>
      <c r="E5" s="36">
        <v>947943</v>
      </c>
    </row>
    <row r="6" spans="1:5" x14ac:dyDescent="0.25">
      <c r="A6" s="68" t="s">
        <v>169</v>
      </c>
      <c r="B6" s="36">
        <v>1599948</v>
      </c>
      <c r="C6" s="36">
        <v>3454604</v>
      </c>
      <c r="D6" s="36">
        <v>522178</v>
      </c>
      <c r="E6" s="36">
        <v>1184989</v>
      </c>
    </row>
    <row r="7" spans="1:5" x14ac:dyDescent="0.25">
      <c r="A7" s="68" t="s">
        <v>92</v>
      </c>
      <c r="B7" s="36">
        <v>27435</v>
      </c>
      <c r="C7" s="36">
        <v>405620</v>
      </c>
      <c r="D7" s="36">
        <v>8051</v>
      </c>
      <c r="E7" s="36">
        <v>60227</v>
      </c>
    </row>
    <row r="8" spans="1:5" x14ac:dyDescent="0.25">
      <c r="A8" s="67" t="s">
        <v>170</v>
      </c>
      <c r="B8" s="40">
        <v>0</v>
      </c>
      <c r="C8" s="40">
        <v>1082936</v>
      </c>
      <c r="D8" s="40">
        <v>0</v>
      </c>
      <c r="E8" s="40">
        <v>542958</v>
      </c>
    </row>
    <row r="9" spans="1:5" ht="17.25" customHeight="1" x14ac:dyDescent="0.25">
      <c r="A9" s="68" t="s">
        <v>171</v>
      </c>
      <c r="B9" s="36">
        <v>0</v>
      </c>
      <c r="C9" s="36">
        <v>87896</v>
      </c>
      <c r="D9" s="36">
        <v>0</v>
      </c>
      <c r="E9" s="36">
        <v>44193</v>
      </c>
    </row>
    <row r="10" spans="1:5" ht="15.95" customHeight="1" x14ac:dyDescent="0.25">
      <c r="A10" s="68" t="s">
        <v>172</v>
      </c>
      <c r="B10" s="36">
        <v>0</v>
      </c>
      <c r="C10" s="36">
        <v>995040</v>
      </c>
      <c r="D10" s="36">
        <v>0</v>
      </c>
      <c r="E10" s="36">
        <v>498765</v>
      </c>
    </row>
    <row r="11" spans="1:5" ht="15.95" customHeight="1" x14ac:dyDescent="0.25">
      <c r="A11" s="70" t="s">
        <v>84</v>
      </c>
      <c r="B11" s="40">
        <v>3094568</v>
      </c>
      <c r="C11" s="40">
        <v>9078930</v>
      </c>
      <c r="D11" s="40">
        <v>835777</v>
      </c>
      <c r="E11" s="40">
        <v>2786241</v>
      </c>
    </row>
  </sheetData>
  <mergeCells count="2">
    <mergeCell ref="B1:C1"/>
    <mergeCell ref="D1:E1"/>
  </mergeCells>
  <printOptions gridLines="1"/>
  <pageMargins left="0.75" right="0.75" top="1" bottom="1" header="0.5" footer="0.5"/>
  <pageSetup orientation="portrait" horizontalDpi="300" verticalDpi="300"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G11"/>
  <sheetViews>
    <sheetView workbookViewId="0">
      <selection activeCell="E18" sqref="E18"/>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66"/>
      <c r="B1" s="120" t="s">
        <v>180</v>
      </c>
      <c r="C1" s="120"/>
      <c r="D1" s="120"/>
      <c r="E1" s="120" t="s">
        <v>130</v>
      </c>
      <c r="F1" s="120"/>
      <c r="G1" s="120"/>
    </row>
    <row r="2" spans="1:7" ht="15.75" x14ac:dyDescent="0.25">
      <c r="A2" s="41" t="s">
        <v>164</v>
      </c>
      <c r="B2" s="41" t="s">
        <v>173</v>
      </c>
      <c r="C2" s="41" t="s">
        <v>174</v>
      </c>
      <c r="D2" s="41" t="s">
        <v>170</v>
      </c>
      <c r="E2" s="41" t="s">
        <v>181</v>
      </c>
      <c r="F2" s="41" t="s">
        <v>174</v>
      </c>
      <c r="G2" s="41" t="s">
        <v>170</v>
      </c>
    </row>
    <row r="3" spans="1:7" x14ac:dyDescent="0.25">
      <c r="A3" s="67" t="s">
        <v>175</v>
      </c>
      <c r="B3" s="40">
        <v>80137</v>
      </c>
      <c r="C3" s="40">
        <v>792598</v>
      </c>
      <c r="D3" s="40">
        <v>725163</v>
      </c>
      <c r="E3" s="40">
        <v>19689</v>
      </c>
      <c r="F3" s="40">
        <v>84286</v>
      </c>
      <c r="G3" s="40">
        <v>109393</v>
      </c>
    </row>
    <row r="4" spans="1:7" x14ac:dyDescent="0.25">
      <c r="A4" s="67" t="s">
        <v>177</v>
      </c>
      <c r="B4" s="40">
        <v>774233</v>
      </c>
      <c r="C4" s="40">
        <v>3231797</v>
      </c>
      <c r="D4" s="40">
        <v>5486634</v>
      </c>
      <c r="E4" s="40">
        <v>413150</v>
      </c>
      <c r="F4" s="40">
        <v>1136907</v>
      </c>
      <c r="G4" s="40">
        <v>1315636</v>
      </c>
    </row>
    <row r="5" spans="1:7" x14ac:dyDescent="0.25">
      <c r="A5" s="68" t="s">
        <v>167</v>
      </c>
      <c r="B5" s="36">
        <v>0</v>
      </c>
      <c r="C5" s="36">
        <v>0</v>
      </c>
      <c r="D5" s="36">
        <v>196916</v>
      </c>
      <c r="E5" s="36">
        <v>0</v>
      </c>
      <c r="F5" s="36">
        <v>0</v>
      </c>
      <c r="G5" s="36">
        <v>50124</v>
      </c>
    </row>
    <row r="6" spans="1:7" x14ac:dyDescent="0.25">
      <c r="A6" s="68" t="s">
        <v>168</v>
      </c>
      <c r="B6" s="36">
        <v>0</v>
      </c>
      <c r="C6" s="36">
        <v>0</v>
      </c>
      <c r="D6" s="36">
        <v>4687754</v>
      </c>
      <c r="E6" s="36">
        <v>0</v>
      </c>
      <c r="F6" s="36">
        <v>0</v>
      </c>
      <c r="G6" s="36">
        <v>1148272</v>
      </c>
    </row>
    <row r="7" spans="1:7" x14ac:dyDescent="0.25">
      <c r="A7" s="68" t="s">
        <v>169</v>
      </c>
      <c r="B7" s="46">
        <v>774233</v>
      </c>
      <c r="C7" s="46">
        <v>3231797</v>
      </c>
      <c r="D7" s="46">
        <v>168909</v>
      </c>
      <c r="E7" s="36">
        <v>413150</v>
      </c>
      <c r="F7" s="36">
        <v>1136907</v>
      </c>
      <c r="G7" s="36">
        <v>48962</v>
      </c>
    </row>
    <row r="8" spans="1:7" x14ac:dyDescent="0.25">
      <c r="A8" s="68" t="s">
        <v>92</v>
      </c>
      <c r="B8" s="36">
        <v>0</v>
      </c>
      <c r="C8" s="36">
        <v>0</v>
      </c>
      <c r="D8" s="36">
        <v>433055</v>
      </c>
      <c r="E8" s="36">
        <v>0</v>
      </c>
      <c r="F8" s="36">
        <v>0</v>
      </c>
      <c r="G8" s="36">
        <v>68278</v>
      </c>
    </row>
    <row r="9" spans="1:7" s="72" customFormat="1" x14ac:dyDescent="0.25">
      <c r="A9" s="67" t="s">
        <v>111</v>
      </c>
      <c r="B9" s="40">
        <v>0</v>
      </c>
      <c r="C9" s="40">
        <v>0</v>
      </c>
      <c r="D9" s="40">
        <v>1082936</v>
      </c>
      <c r="E9" s="40">
        <v>0</v>
      </c>
      <c r="F9" s="40">
        <v>0</v>
      </c>
      <c r="G9" s="40">
        <v>542958</v>
      </c>
    </row>
    <row r="10" spans="1:7" x14ac:dyDescent="0.25">
      <c r="A10" s="70" t="s">
        <v>84</v>
      </c>
      <c r="B10" s="40">
        <v>854370</v>
      </c>
      <c r="C10" s="40">
        <v>4024395</v>
      </c>
      <c r="D10" s="40">
        <v>7294733</v>
      </c>
      <c r="E10" s="40">
        <v>432839</v>
      </c>
      <c r="F10" s="40">
        <v>1221193</v>
      </c>
      <c r="G10" s="40">
        <v>1967987</v>
      </c>
    </row>
    <row r="11" spans="1:7" x14ac:dyDescent="0.25">
      <c r="A11" s="115" t="s">
        <v>178</v>
      </c>
      <c r="B11" s="116"/>
      <c r="C11" s="116"/>
      <c r="D11" s="116"/>
      <c r="E11" s="116"/>
      <c r="F11" s="116"/>
      <c r="G11" s="117"/>
    </row>
  </sheetData>
  <mergeCells count="3">
    <mergeCell ref="B1:D1"/>
    <mergeCell ref="E1:G1"/>
    <mergeCell ref="A11:G11"/>
  </mergeCells>
  <printOptions gridLines="1"/>
  <pageMargins left="0.75" right="0.75" top="1" bottom="1" header="0.5" footer="0.5"/>
  <pageSetup orientation="portrait" horizontalDpi="300" verticalDpi="30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5"/>
  <dimension ref="A1:D8"/>
  <sheetViews>
    <sheetView workbookViewId="0">
      <selection activeCell="E2" sqref="E2"/>
    </sheetView>
  </sheetViews>
  <sheetFormatPr defaultRowHeight="15" x14ac:dyDescent="0.25"/>
  <cols>
    <col min="1" max="1" width="24.7109375" customWidth="1"/>
    <col min="2" max="4" width="14.7109375" customWidth="1"/>
  </cols>
  <sheetData>
    <row r="1" spans="1:4" ht="68.25" customHeight="1" x14ac:dyDescent="0.25">
      <c r="A1" s="105" t="s">
        <v>133</v>
      </c>
      <c r="B1" s="105"/>
      <c r="C1" s="105"/>
      <c r="D1" s="105"/>
    </row>
    <row r="2" spans="1:4" ht="18.75" customHeight="1" x14ac:dyDescent="0.25">
      <c r="A2" s="105" t="s">
        <v>134</v>
      </c>
      <c r="B2" s="105"/>
      <c r="C2" s="105"/>
      <c r="D2" s="105"/>
    </row>
    <row r="3" spans="1:4" x14ac:dyDescent="0.25">
      <c r="A3" s="105" t="s">
        <v>135</v>
      </c>
      <c r="B3" s="105"/>
      <c r="C3" s="105"/>
      <c r="D3" s="105"/>
    </row>
    <row r="4" spans="1:4" ht="15.75" x14ac:dyDescent="0.25">
      <c r="A4" s="111" t="s">
        <v>136</v>
      </c>
      <c r="B4" s="112"/>
      <c r="C4" s="112"/>
      <c r="D4" s="112"/>
    </row>
    <row r="5" spans="1:4" x14ac:dyDescent="0.25">
      <c r="A5" s="105" t="s">
        <v>137</v>
      </c>
      <c r="B5" s="105"/>
      <c r="C5" s="105"/>
      <c r="D5" s="105"/>
    </row>
    <row r="6" spans="1:4" x14ac:dyDescent="0.25">
      <c r="A6" s="105" t="s">
        <v>138</v>
      </c>
      <c r="B6" s="105"/>
      <c r="C6" s="105"/>
      <c r="D6" s="105"/>
    </row>
    <row r="7" spans="1:4" ht="18" customHeight="1" x14ac:dyDescent="0.25">
      <c r="A7" s="105" t="s">
        <v>139</v>
      </c>
      <c r="B7" s="105"/>
      <c r="C7" s="105"/>
      <c r="D7" s="105"/>
    </row>
    <row r="8" spans="1:4" ht="26.2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6"/>
  <dimension ref="A1:D8"/>
  <sheetViews>
    <sheetView workbookViewId="0">
      <selection activeCell="C12" sqref="C12"/>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71" t="s">
        <v>164</v>
      </c>
      <c r="B1" s="73" t="s">
        <v>165</v>
      </c>
      <c r="C1" s="73" t="s">
        <v>107</v>
      </c>
      <c r="D1" s="73" t="s">
        <v>84</v>
      </c>
    </row>
    <row r="2" spans="1:4" x14ac:dyDescent="0.25">
      <c r="A2" s="74" t="s">
        <v>175</v>
      </c>
      <c r="B2" s="40">
        <v>0</v>
      </c>
      <c r="C2" s="40">
        <v>45</v>
      </c>
      <c r="D2" s="40">
        <v>45</v>
      </c>
    </row>
    <row r="3" spans="1:4" x14ac:dyDescent="0.25">
      <c r="A3" s="75" t="s">
        <v>182</v>
      </c>
      <c r="B3" s="36">
        <v>0</v>
      </c>
      <c r="C3" s="36">
        <v>45</v>
      </c>
      <c r="D3" s="36">
        <v>45</v>
      </c>
    </row>
    <row r="4" spans="1:4" x14ac:dyDescent="0.25">
      <c r="A4" s="74" t="s">
        <v>177</v>
      </c>
      <c r="B4" s="40">
        <v>7627</v>
      </c>
      <c r="C4" s="40">
        <v>794</v>
      </c>
      <c r="D4" s="40">
        <v>8421</v>
      </c>
    </row>
    <row r="5" spans="1:4" x14ac:dyDescent="0.25">
      <c r="A5" s="75" t="s">
        <v>183</v>
      </c>
      <c r="B5" s="36">
        <v>4105</v>
      </c>
      <c r="C5" s="36">
        <v>239</v>
      </c>
      <c r="D5" s="36">
        <v>4344</v>
      </c>
    </row>
    <row r="6" spans="1:4" x14ac:dyDescent="0.25">
      <c r="A6" s="75" t="s">
        <v>176</v>
      </c>
      <c r="B6" s="36">
        <v>3522</v>
      </c>
      <c r="C6" s="36">
        <v>555</v>
      </c>
      <c r="D6" s="36">
        <v>4077</v>
      </c>
    </row>
    <row r="7" spans="1:4" x14ac:dyDescent="0.25">
      <c r="A7" s="74" t="s">
        <v>170</v>
      </c>
      <c r="B7" s="40">
        <v>20</v>
      </c>
      <c r="C7" s="40">
        <v>137</v>
      </c>
      <c r="D7" s="40">
        <v>157</v>
      </c>
    </row>
    <row r="8" spans="1:4" x14ac:dyDescent="0.25">
      <c r="A8" s="74" t="s">
        <v>84</v>
      </c>
      <c r="B8" s="40">
        <v>7647</v>
      </c>
      <c r="C8" s="40">
        <v>976</v>
      </c>
      <c r="D8" s="40">
        <v>8623</v>
      </c>
    </row>
  </sheetData>
  <printOptions gridLines="1"/>
  <pageMargins left="0.75" right="0.75" top="1" bottom="1" header="0.5" footer="0.5"/>
  <pageSetup orientation="portrait" horizontalDpi="300" verticalDpi="300"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7"/>
  <dimension ref="A1:E5"/>
  <sheetViews>
    <sheetView workbookViewId="0">
      <selection activeCell="C9" sqref="C9"/>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73" t="s">
        <v>164</v>
      </c>
      <c r="B1" s="73" t="s">
        <v>173</v>
      </c>
      <c r="C1" s="73" t="s">
        <v>174</v>
      </c>
      <c r="D1" s="73" t="s">
        <v>170</v>
      </c>
      <c r="E1" s="73" t="s">
        <v>84</v>
      </c>
    </row>
    <row r="2" spans="1:5" x14ac:dyDescent="0.25">
      <c r="A2" s="74" t="s">
        <v>175</v>
      </c>
      <c r="B2" s="40">
        <v>13</v>
      </c>
      <c r="C2" s="40">
        <v>15</v>
      </c>
      <c r="D2" s="40">
        <v>17</v>
      </c>
      <c r="E2" s="40">
        <v>45</v>
      </c>
    </row>
    <row r="3" spans="1:5" x14ac:dyDescent="0.25">
      <c r="A3" s="74" t="s">
        <v>177</v>
      </c>
      <c r="B3" s="40">
        <v>2088</v>
      </c>
      <c r="C3" s="40">
        <v>1960</v>
      </c>
      <c r="D3" s="40">
        <v>4373</v>
      </c>
      <c r="E3" s="40">
        <v>8421</v>
      </c>
    </row>
    <row r="4" spans="1:5" x14ac:dyDescent="0.25">
      <c r="A4" s="74" t="s">
        <v>170</v>
      </c>
      <c r="B4" s="40">
        <v>0</v>
      </c>
      <c r="C4" s="40">
        <v>0</v>
      </c>
      <c r="D4" s="40">
        <v>157</v>
      </c>
      <c r="E4" s="40">
        <v>157</v>
      </c>
    </row>
    <row r="5" spans="1:5" x14ac:dyDescent="0.25">
      <c r="A5" s="76" t="s">
        <v>84</v>
      </c>
      <c r="B5" s="40">
        <v>2101</v>
      </c>
      <c r="C5" s="40">
        <v>1975</v>
      </c>
      <c r="D5" s="40">
        <v>4547</v>
      </c>
      <c r="E5" s="40">
        <v>8623</v>
      </c>
    </row>
  </sheetData>
  <printOptions gridLines="1"/>
  <pageMargins left="0.75" right="0.75" top="1" bottom="1" header="0.5" footer="0.5"/>
  <pageSetup orientation="portrait" horizontalDpi="300" verticalDpi="300"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8"/>
  <dimension ref="A1:E7"/>
  <sheetViews>
    <sheetView workbookViewId="0">
      <selection activeCell="C11" sqref="C11"/>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t="s">
        <v>179</v>
      </c>
      <c r="B1" s="121" t="s">
        <v>184</v>
      </c>
      <c r="C1" s="121"/>
      <c r="D1" s="121" t="s">
        <v>130</v>
      </c>
      <c r="E1" s="121"/>
    </row>
    <row r="2" spans="1:5" x14ac:dyDescent="0.25">
      <c r="A2" s="73" t="s">
        <v>164</v>
      </c>
      <c r="B2" s="73" t="s">
        <v>165</v>
      </c>
      <c r="C2" s="73" t="s">
        <v>107</v>
      </c>
      <c r="D2" s="73" t="s">
        <v>131</v>
      </c>
      <c r="E2" s="73" t="s">
        <v>107</v>
      </c>
    </row>
    <row r="3" spans="1:5" x14ac:dyDescent="0.25">
      <c r="A3" s="74" t="s">
        <v>175</v>
      </c>
      <c r="B3" s="36">
        <v>0</v>
      </c>
      <c r="C3" s="36">
        <v>66</v>
      </c>
      <c r="D3" s="36">
        <v>0</v>
      </c>
      <c r="E3" s="53">
        <v>24</v>
      </c>
    </row>
    <row r="4" spans="1:5" x14ac:dyDescent="0.25">
      <c r="A4" s="74" t="s">
        <v>177</v>
      </c>
      <c r="B4" s="36">
        <v>6804</v>
      </c>
      <c r="C4" s="36">
        <v>1025</v>
      </c>
      <c r="D4" s="36">
        <v>8449</v>
      </c>
      <c r="E4" s="53">
        <v>563</v>
      </c>
    </row>
    <row r="5" spans="1:5" x14ac:dyDescent="0.25">
      <c r="A5" s="74" t="s">
        <v>111</v>
      </c>
      <c r="B5" s="36">
        <v>21</v>
      </c>
      <c r="C5" s="36">
        <v>158</v>
      </c>
      <c r="D5" s="36">
        <v>19</v>
      </c>
      <c r="E5" s="36">
        <v>116</v>
      </c>
    </row>
    <row r="6" spans="1:5" ht="15.95" customHeight="1" x14ac:dyDescent="0.25">
      <c r="A6" s="76" t="s">
        <v>84</v>
      </c>
      <c r="B6" s="40">
        <v>6825</v>
      </c>
      <c r="C6" s="40">
        <v>1249</v>
      </c>
      <c r="D6" s="40">
        <v>8468</v>
      </c>
      <c r="E6" s="40">
        <v>703</v>
      </c>
    </row>
    <row r="7" spans="1:5" ht="18" customHeight="1" x14ac:dyDescent="0.25">
      <c r="A7" s="107" t="s">
        <v>178</v>
      </c>
      <c r="B7" s="108"/>
      <c r="C7" s="108"/>
      <c r="D7" s="108"/>
      <c r="E7" s="109"/>
    </row>
  </sheetData>
  <mergeCells count="3">
    <mergeCell ref="B1:C1"/>
    <mergeCell ref="D1:E1"/>
    <mergeCell ref="A7:E7"/>
  </mergeCells>
  <printOptions gridLines="1"/>
  <pageMargins left="0.75" right="0.75" top="1" bottom="1" header="0.5" footer="0.5"/>
  <pageSetup orientation="portrait" horizontalDpi="300" verticalDpi="30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9"/>
  <dimension ref="A1:G7"/>
  <sheetViews>
    <sheetView workbookViewId="0">
      <selection activeCell="D12" sqref="D12"/>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71" t="s">
        <v>179</v>
      </c>
      <c r="B1" s="121" t="s">
        <v>180</v>
      </c>
      <c r="C1" s="121"/>
      <c r="D1" s="121"/>
      <c r="E1" s="121" t="s">
        <v>130</v>
      </c>
      <c r="F1" s="121"/>
      <c r="G1" s="121"/>
    </row>
    <row r="2" spans="1:7" x14ac:dyDescent="0.25">
      <c r="A2" s="73" t="s">
        <v>164</v>
      </c>
      <c r="B2" s="73" t="s">
        <v>173</v>
      </c>
      <c r="C2" s="73" t="s">
        <v>174</v>
      </c>
      <c r="D2" s="73" t="s">
        <v>170</v>
      </c>
      <c r="E2" s="73" t="s">
        <v>181</v>
      </c>
      <c r="F2" s="73" t="s">
        <v>174</v>
      </c>
      <c r="G2" s="73" t="s">
        <v>170</v>
      </c>
    </row>
    <row r="3" spans="1:7" x14ac:dyDescent="0.25">
      <c r="A3" s="74" t="s">
        <v>175</v>
      </c>
      <c r="B3" s="36">
        <v>15</v>
      </c>
      <c r="C3" s="36">
        <v>21</v>
      </c>
      <c r="D3" s="36">
        <v>30</v>
      </c>
      <c r="E3" s="36">
        <v>11</v>
      </c>
      <c r="F3" s="36">
        <v>9</v>
      </c>
      <c r="G3" s="36">
        <v>4</v>
      </c>
    </row>
    <row r="4" spans="1:7" x14ac:dyDescent="0.25">
      <c r="A4" s="74" t="s">
        <v>177</v>
      </c>
      <c r="B4" s="36">
        <v>1421</v>
      </c>
      <c r="C4" s="36">
        <v>1746</v>
      </c>
      <c r="D4" s="36">
        <v>4662</v>
      </c>
      <c r="E4" s="36">
        <v>2755</v>
      </c>
      <c r="F4" s="36">
        <v>2174</v>
      </c>
      <c r="G4" s="36">
        <v>4083</v>
      </c>
    </row>
    <row r="5" spans="1:7" x14ac:dyDescent="0.25">
      <c r="A5" s="74" t="s">
        <v>111</v>
      </c>
      <c r="B5" s="36">
        <v>0</v>
      </c>
      <c r="C5" s="36">
        <v>0</v>
      </c>
      <c r="D5" s="36">
        <v>179</v>
      </c>
      <c r="E5" s="36">
        <v>0</v>
      </c>
      <c r="F5" s="36">
        <v>0</v>
      </c>
      <c r="G5" s="36">
        <v>135</v>
      </c>
    </row>
    <row r="6" spans="1:7" x14ac:dyDescent="0.25">
      <c r="A6" s="76" t="s">
        <v>84</v>
      </c>
      <c r="B6" s="40">
        <v>1436</v>
      </c>
      <c r="C6" s="40">
        <v>1767</v>
      </c>
      <c r="D6" s="40">
        <v>4871</v>
      </c>
      <c r="E6" s="40">
        <v>2766</v>
      </c>
      <c r="F6" s="40">
        <v>2183</v>
      </c>
      <c r="G6" s="40">
        <v>4222</v>
      </c>
    </row>
    <row r="7" spans="1:7" ht="19.5" customHeight="1" x14ac:dyDescent="0.25">
      <c r="A7" s="115" t="s">
        <v>178</v>
      </c>
      <c r="B7" s="116"/>
      <c r="C7" s="116"/>
      <c r="D7" s="116"/>
      <c r="E7" s="116"/>
      <c r="F7" s="116"/>
      <c r="G7" s="117"/>
    </row>
  </sheetData>
  <mergeCells count="3">
    <mergeCell ref="B1:D1"/>
    <mergeCell ref="E1:G1"/>
    <mergeCell ref="A7:G7"/>
  </mergeCells>
  <printOptions gridLines="1"/>
  <pageMargins left="0.75" right="0.75" top="1" bottom="1" header="0.5" footer="0.5"/>
  <pageSetup orientation="portrait" horizontalDpi="300" verticalDpi="30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D8"/>
  <sheetViews>
    <sheetView workbookViewId="0">
      <selection activeCell="G8" sqref="G8"/>
    </sheetView>
  </sheetViews>
  <sheetFormatPr defaultRowHeight="15" x14ac:dyDescent="0.25"/>
  <cols>
    <col min="1" max="1" width="24.7109375" customWidth="1"/>
    <col min="2" max="4" width="14.7109375" customWidth="1"/>
  </cols>
  <sheetData>
    <row r="1" spans="1:4" ht="73.5" customHeight="1" x14ac:dyDescent="0.25">
      <c r="A1" s="114" t="s">
        <v>149</v>
      </c>
      <c r="B1" s="114"/>
      <c r="C1" s="114"/>
      <c r="D1" s="114"/>
    </row>
    <row r="2" spans="1:4" ht="22.5" customHeight="1" x14ac:dyDescent="0.25">
      <c r="A2" s="105" t="s">
        <v>134</v>
      </c>
      <c r="B2" s="105"/>
      <c r="C2" s="105"/>
      <c r="D2" s="105"/>
    </row>
    <row r="3" spans="1:4" ht="18.75" customHeight="1" x14ac:dyDescent="0.25">
      <c r="A3" s="105" t="s">
        <v>135</v>
      </c>
      <c r="B3" s="105"/>
      <c r="C3" s="105"/>
      <c r="D3" s="105"/>
    </row>
    <row r="4" spans="1:4" ht="18.75" customHeight="1" x14ac:dyDescent="0.25">
      <c r="A4" s="111" t="s">
        <v>136</v>
      </c>
      <c r="B4" s="112"/>
      <c r="C4" s="112"/>
      <c r="D4" s="112"/>
    </row>
    <row r="5" spans="1:4" ht="18.75" customHeight="1" x14ac:dyDescent="0.25">
      <c r="A5" s="105" t="s">
        <v>137</v>
      </c>
      <c r="B5" s="105"/>
      <c r="C5" s="105"/>
      <c r="D5" s="105"/>
    </row>
    <row r="6" spans="1:4" ht="18" customHeight="1" x14ac:dyDescent="0.25">
      <c r="A6" s="105" t="s">
        <v>138</v>
      </c>
      <c r="B6" s="105"/>
      <c r="C6" s="105"/>
      <c r="D6" s="105"/>
    </row>
    <row r="7" spans="1:4" ht="22.5" customHeight="1" x14ac:dyDescent="0.25">
      <c r="A7" s="105" t="s">
        <v>139</v>
      </c>
      <c r="B7" s="105"/>
      <c r="C7" s="105"/>
      <c r="D7" s="105"/>
    </row>
    <row r="8" spans="1:4" ht="33.7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dimension ref="A1:D6"/>
  <sheetViews>
    <sheetView workbookViewId="0">
      <selection activeCell="C11" sqref="C11"/>
    </sheetView>
  </sheetViews>
  <sheetFormatPr defaultRowHeight="15" x14ac:dyDescent="0.25"/>
  <cols>
    <col min="1" max="1" width="20.7109375" style="15" bestFit="1" customWidth="1"/>
    <col min="2" max="4" width="14.7109375" style="15" customWidth="1"/>
    <col min="5" max="16384" width="9.140625" style="15"/>
  </cols>
  <sheetData>
    <row r="1" spans="1:4" x14ac:dyDescent="0.25">
      <c r="A1" s="71" t="s">
        <v>164</v>
      </c>
      <c r="B1" s="73" t="s">
        <v>165</v>
      </c>
      <c r="C1" s="73" t="s">
        <v>107</v>
      </c>
      <c r="D1" s="73" t="s">
        <v>84</v>
      </c>
    </row>
    <row r="2" spans="1:4" x14ac:dyDescent="0.25">
      <c r="A2" s="74" t="s">
        <v>175</v>
      </c>
      <c r="B2" s="40">
        <v>0</v>
      </c>
      <c r="C2" s="40">
        <v>9510</v>
      </c>
      <c r="D2" s="40">
        <v>9510</v>
      </c>
    </row>
    <row r="3" spans="1:4" x14ac:dyDescent="0.25">
      <c r="A3" s="74" t="s">
        <v>177</v>
      </c>
      <c r="B3" s="40">
        <v>245532</v>
      </c>
      <c r="C3" s="40">
        <v>25328</v>
      </c>
      <c r="D3" s="40">
        <v>270860</v>
      </c>
    </row>
    <row r="4" spans="1:4" x14ac:dyDescent="0.25">
      <c r="A4" s="74" t="s">
        <v>111</v>
      </c>
      <c r="B4" s="40">
        <v>6922</v>
      </c>
      <c r="C4" s="40">
        <v>26447</v>
      </c>
      <c r="D4" s="40">
        <v>33368</v>
      </c>
    </row>
    <row r="5" spans="1:4" x14ac:dyDescent="0.25">
      <c r="A5" s="77" t="s">
        <v>84</v>
      </c>
      <c r="B5" s="40">
        <v>252454</v>
      </c>
      <c r="C5" s="40">
        <v>61285</v>
      </c>
      <c r="D5" s="40">
        <v>313739</v>
      </c>
    </row>
    <row r="6" spans="1:4" ht="27" customHeight="1" x14ac:dyDescent="0.25">
      <c r="A6" s="106" t="s">
        <v>178</v>
      </c>
      <c r="B6" s="106"/>
      <c r="C6" s="106"/>
      <c r="D6" s="122"/>
    </row>
  </sheetData>
  <mergeCells count="1">
    <mergeCell ref="A6:D6"/>
  </mergeCells>
  <printOptions gridLines="1"/>
  <pageMargins left="0.75" right="0.75" top="1" bottom="1" header="0.5" footer="0.5"/>
  <pageSetup orientation="portrait" horizontalDpi="300" verticalDpi="300"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2"/>
  <dimension ref="A1:E5"/>
  <sheetViews>
    <sheetView workbookViewId="0">
      <selection activeCell="D12" sqref="D12"/>
    </sheetView>
  </sheetViews>
  <sheetFormatPr defaultRowHeight="15" x14ac:dyDescent="0.25"/>
  <cols>
    <col min="1" max="1" width="20.7109375" style="15" bestFit="1" customWidth="1"/>
    <col min="2" max="5" width="12.7109375" style="15" customWidth="1"/>
    <col min="6" max="16384" width="9.140625" style="15"/>
  </cols>
  <sheetData>
    <row r="1" spans="1:5" x14ac:dyDescent="0.25">
      <c r="A1" s="73" t="s">
        <v>164</v>
      </c>
      <c r="B1" s="73" t="s">
        <v>185</v>
      </c>
      <c r="C1" s="73" t="s">
        <v>174</v>
      </c>
      <c r="D1" s="73" t="s">
        <v>170</v>
      </c>
      <c r="E1" s="73" t="s">
        <v>84</v>
      </c>
    </row>
    <row r="2" spans="1:5" x14ac:dyDescent="0.25">
      <c r="A2" s="74" t="s">
        <v>186</v>
      </c>
      <c r="B2" s="40">
        <v>34766</v>
      </c>
      <c r="C2" s="40">
        <v>83474</v>
      </c>
      <c r="D2" s="40">
        <v>162129</v>
      </c>
      <c r="E2" s="40">
        <v>280369</v>
      </c>
    </row>
    <row r="3" spans="1:5" x14ac:dyDescent="0.25">
      <c r="A3" s="74" t="s">
        <v>111</v>
      </c>
      <c r="B3" s="40">
        <v>0</v>
      </c>
      <c r="C3" s="40">
        <v>0</v>
      </c>
      <c r="D3" s="40">
        <v>33369</v>
      </c>
      <c r="E3" s="40">
        <v>33369</v>
      </c>
    </row>
    <row r="4" spans="1:5" x14ac:dyDescent="0.25">
      <c r="A4" s="78" t="s">
        <v>84</v>
      </c>
      <c r="B4" s="40">
        <v>34766</v>
      </c>
      <c r="C4" s="40">
        <v>83474</v>
      </c>
      <c r="D4" s="40">
        <v>195498</v>
      </c>
      <c r="E4" s="40">
        <v>313738</v>
      </c>
    </row>
    <row r="5" spans="1:5" ht="15" customHeight="1" x14ac:dyDescent="0.25">
      <c r="A5" s="123" t="s">
        <v>178</v>
      </c>
      <c r="B5" s="123"/>
      <c r="C5" s="123"/>
      <c r="D5" s="123"/>
      <c r="E5" s="123"/>
    </row>
  </sheetData>
  <mergeCells count="1">
    <mergeCell ref="A5:E5"/>
  </mergeCells>
  <printOptions gridLines="1"/>
  <pageMargins left="0.75" right="0.75" top="1" bottom="1" header="0.5" footer="0.5"/>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F26"/>
  <sheetViews>
    <sheetView workbookViewId="0">
      <selection activeCell="I16" sqref="I16"/>
    </sheetView>
  </sheetViews>
  <sheetFormatPr defaultRowHeight="15" x14ac:dyDescent="0.25"/>
  <cols>
    <col min="1" max="1" width="20.7109375" style="15" customWidth="1"/>
    <col min="2" max="2" width="12" style="15" customWidth="1"/>
    <col min="3" max="4" width="11.7109375" style="15" customWidth="1"/>
    <col min="5" max="5" width="13.140625" style="15" customWidth="1"/>
    <col min="6" max="6" width="12.42578125" style="15" customWidth="1"/>
    <col min="7" max="16384" width="9.140625" style="15"/>
  </cols>
  <sheetData>
    <row r="1" spans="1:6" x14ac:dyDescent="0.25">
      <c r="A1" s="13"/>
      <c r="B1" s="14" t="s">
        <v>69</v>
      </c>
      <c r="C1" s="14" t="s">
        <v>70</v>
      </c>
      <c r="D1" s="14" t="s">
        <v>71</v>
      </c>
      <c r="E1" s="14" t="s">
        <v>72</v>
      </c>
      <c r="F1" s="14" t="s">
        <v>73</v>
      </c>
    </row>
    <row r="2" spans="1:6" x14ac:dyDescent="0.25">
      <c r="A2" s="16" t="s">
        <v>74</v>
      </c>
      <c r="B2" s="31">
        <v>61353</v>
      </c>
      <c r="C2" s="31">
        <v>57283</v>
      </c>
      <c r="D2" s="31">
        <v>50104</v>
      </c>
      <c r="E2" s="31">
        <v>42219</v>
      </c>
      <c r="F2" s="31">
        <v>55283</v>
      </c>
    </row>
    <row r="3" spans="1:6" x14ac:dyDescent="0.25">
      <c r="A3" s="18" t="s">
        <v>91</v>
      </c>
      <c r="B3" s="32">
        <v>30123</v>
      </c>
      <c r="C3" s="32">
        <v>28140</v>
      </c>
      <c r="D3" s="32">
        <v>26465</v>
      </c>
      <c r="E3" s="32">
        <v>22263</v>
      </c>
      <c r="F3" s="32">
        <v>24741</v>
      </c>
    </row>
    <row r="4" spans="1:6" x14ac:dyDescent="0.25">
      <c r="A4" s="18" t="s">
        <v>92</v>
      </c>
      <c r="B4" s="32">
        <v>31230</v>
      </c>
      <c r="C4" s="32">
        <v>29143</v>
      </c>
      <c r="D4" s="32">
        <v>23639</v>
      </c>
      <c r="E4" s="32">
        <v>19956</v>
      </c>
      <c r="F4" s="32">
        <v>30542</v>
      </c>
    </row>
    <row r="5" spans="1:6" x14ac:dyDescent="0.25">
      <c r="A5" s="20" t="s">
        <v>77</v>
      </c>
      <c r="B5" s="31">
        <v>1830</v>
      </c>
      <c r="C5" s="31">
        <v>1692</v>
      </c>
      <c r="D5" s="31">
        <v>1640</v>
      </c>
      <c r="E5" s="31">
        <v>1148</v>
      </c>
      <c r="F5" s="31">
        <v>1744</v>
      </c>
    </row>
    <row r="6" spans="1:6" x14ac:dyDescent="0.25">
      <c r="A6" s="18" t="s">
        <v>93</v>
      </c>
      <c r="B6" s="32">
        <v>1220</v>
      </c>
      <c r="C6" s="32">
        <v>1275</v>
      </c>
      <c r="D6" s="32">
        <v>1239</v>
      </c>
      <c r="E6" s="32">
        <v>855</v>
      </c>
      <c r="F6" s="32">
        <v>1270</v>
      </c>
    </row>
    <row r="7" spans="1:6" x14ac:dyDescent="0.25">
      <c r="A7" s="18" t="s">
        <v>92</v>
      </c>
      <c r="B7" s="19">
        <v>610</v>
      </c>
      <c r="C7" s="19">
        <v>417</v>
      </c>
      <c r="D7" s="19">
        <v>401</v>
      </c>
      <c r="E7" s="19">
        <v>293</v>
      </c>
      <c r="F7" s="19">
        <v>474</v>
      </c>
    </row>
    <row r="8" spans="1:6" x14ac:dyDescent="0.25">
      <c r="A8" s="20" t="s">
        <v>79</v>
      </c>
      <c r="B8" s="31">
        <v>11204</v>
      </c>
      <c r="C8" s="31">
        <v>14807</v>
      </c>
      <c r="D8" s="31">
        <v>15806</v>
      </c>
      <c r="E8" s="31">
        <v>11969</v>
      </c>
      <c r="F8" s="31">
        <v>17245</v>
      </c>
    </row>
    <row r="9" spans="1:6" x14ac:dyDescent="0.25">
      <c r="A9" s="18" t="s">
        <v>93</v>
      </c>
      <c r="B9" s="32">
        <v>5006</v>
      </c>
      <c r="C9" s="32">
        <v>6650</v>
      </c>
      <c r="D9" s="32">
        <v>7734</v>
      </c>
      <c r="E9" s="32">
        <v>5692</v>
      </c>
      <c r="F9" s="32">
        <v>8074</v>
      </c>
    </row>
    <row r="10" spans="1:6" x14ac:dyDescent="0.25">
      <c r="A10" s="18" t="s">
        <v>92</v>
      </c>
      <c r="B10" s="32">
        <v>6198</v>
      </c>
      <c r="C10" s="32">
        <v>8157</v>
      </c>
      <c r="D10" s="32">
        <v>8072</v>
      </c>
      <c r="E10" s="32">
        <v>6277</v>
      </c>
      <c r="F10" s="32">
        <v>9171</v>
      </c>
    </row>
    <row r="11" spans="1:6" x14ac:dyDescent="0.25">
      <c r="A11" s="20" t="s">
        <v>98</v>
      </c>
      <c r="B11" s="23" t="s">
        <v>94</v>
      </c>
      <c r="C11" s="23" t="s">
        <v>94</v>
      </c>
      <c r="D11" s="23" t="s">
        <v>94</v>
      </c>
      <c r="E11" s="23" t="s">
        <v>94</v>
      </c>
      <c r="F11" s="23" t="s">
        <v>94</v>
      </c>
    </row>
    <row r="12" spans="1:6" x14ac:dyDescent="0.25">
      <c r="A12" s="18" t="s">
        <v>93</v>
      </c>
      <c r="B12" s="24" t="s">
        <v>94</v>
      </c>
      <c r="C12" s="24" t="s">
        <v>94</v>
      </c>
      <c r="D12" s="24" t="s">
        <v>94</v>
      </c>
      <c r="E12" s="24" t="s">
        <v>94</v>
      </c>
      <c r="F12" s="24" t="s">
        <v>94</v>
      </c>
    </row>
    <row r="13" spans="1:6" x14ac:dyDescent="0.25">
      <c r="A13" s="18" t="s">
        <v>92</v>
      </c>
      <c r="B13" s="24" t="s">
        <v>94</v>
      </c>
      <c r="C13" s="24" t="s">
        <v>94</v>
      </c>
      <c r="D13" s="24" t="s">
        <v>94</v>
      </c>
      <c r="E13" s="24" t="s">
        <v>94</v>
      </c>
      <c r="F13" s="24" t="s">
        <v>94</v>
      </c>
    </row>
    <row r="14" spans="1:6" x14ac:dyDescent="0.25">
      <c r="A14" s="20" t="s">
        <v>99</v>
      </c>
      <c r="B14" s="23" t="s">
        <v>94</v>
      </c>
      <c r="C14" s="23" t="s">
        <v>94</v>
      </c>
      <c r="D14" s="23" t="s">
        <v>94</v>
      </c>
      <c r="E14" s="23" t="s">
        <v>94</v>
      </c>
      <c r="F14" s="23" t="s">
        <v>94</v>
      </c>
    </row>
    <row r="15" spans="1:6" x14ac:dyDescent="0.25">
      <c r="A15" s="18" t="s">
        <v>93</v>
      </c>
      <c r="B15" s="24" t="s">
        <v>94</v>
      </c>
      <c r="C15" s="24" t="s">
        <v>94</v>
      </c>
      <c r="D15" s="24" t="s">
        <v>94</v>
      </c>
      <c r="E15" s="24" t="s">
        <v>94</v>
      </c>
      <c r="F15" s="24" t="s">
        <v>94</v>
      </c>
    </row>
    <row r="16" spans="1:6" x14ac:dyDescent="0.25">
      <c r="A16" s="18" t="s">
        <v>92</v>
      </c>
      <c r="B16" s="24" t="s">
        <v>94</v>
      </c>
      <c r="C16" s="24" t="s">
        <v>94</v>
      </c>
      <c r="D16" s="24" t="s">
        <v>94</v>
      </c>
      <c r="E16" s="24" t="s">
        <v>94</v>
      </c>
      <c r="F16" s="24" t="s">
        <v>94</v>
      </c>
    </row>
    <row r="17" spans="1:6" x14ac:dyDescent="0.25">
      <c r="A17" s="20" t="s">
        <v>100</v>
      </c>
      <c r="B17" s="23" t="s">
        <v>94</v>
      </c>
      <c r="C17" s="23" t="s">
        <v>94</v>
      </c>
      <c r="D17" s="23" t="s">
        <v>94</v>
      </c>
      <c r="E17" s="23" t="s">
        <v>94</v>
      </c>
      <c r="F17" s="23" t="s">
        <v>94</v>
      </c>
    </row>
    <row r="18" spans="1:6" x14ac:dyDescent="0.25">
      <c r="A18" s="18" t="s">
        <v>93</v>
      </c>
      <c r="B18" s="32" t="s">
        <v>94</v>
      </c>
      <c r="C18" s="32" t="s">
        <v>94</v>
      </c>
      <c r="D18" s="32" t="s">
        <v>94</v>
      </c>
      <c r="E18" s="32" t="s">
        <v>94</v>
      </c>
      <c r="F18" s="32" t="s">
        <v>94</v>
      </c>
    </row>
    <row r="19" spans="1:6" x14ac:dyDescent="0.25">
      <c r="A19" s="18" t="s">
        <v>92</v>
      </c>
      <c r="B19" s="32" t="s">
        <v>94</v>
      </c>
      <c r="C19" s="32" t="s">
        <v>94</v>
      </c>
      <c r="D19" s="32" t="s">
        <v>94</v>
      </c>
      <c r="E19" s="32" t="s">
        <v>94</v>
      </c>
      <c r="F19" s="32" t="s">
        <v>94</v>
      </c>
    </row>
    <row r="20" spans="1:6" x14ac:dyDescent="0.25">
      <c r="A20" s="20" t="s">
        <v>84</v>
      </c>
      <c r="B20" s="31">
        <v>74387</v>
      </c>
      <c r="C20" s="31">
        <v>73782</v>
      </c>
      <c r="D20" s="31">
        <v>67550</v>
      </c>
      <c r="E20" s="31">
        <v>55336</v>
      </c>
      <c r="F20" s="31">
        <v>74272</v>
      </c>
    </row>
    <row r="21" spans="1:6" x14ac:dyDescent="0.25">
      <c r="A21" s="90"/>
      <c r="B21" s="91"/>
      <c r="C21" s="91"/>
      <c r="D21" s="91"/>
      <c r="E21" s="91"/>
      <c r="F21" s="92"/>
    </row>
    <row r="22" spans="1:6" ht="108" customHeight="1" x14ac:dyDescent="0.25">
      <c r="A22" s="98" t="s">
        <v>102</v>
      </c>
      <c r="B22" s="99"/>
      <c r="C22" s="99"/>
      <c r="D22" s="99"/>
      <c r="E22" s="99"/>
      <c r="F22" s="100"/>
    </row>
    <row r="23" spans="1:6" ht="15" customHeight="1" x14ac:dyDescent="0.25">
      <c r="A23" s="98" t="s">
        <v>96</v>
      </c>
      <c r="B23" s="99"/>
      <c r="C23" s="99"/>
      <c r="D23" s="99"/>
      <c r="E23" s="99"/>
      <c r="F23" s="100"/>
    </row>
    <row r="24" spans="1:6" ht="18.75" customHeight="1" x14ac:dyDescent="0.25">
      <c r="A24" s="98" t="s">
        <v>97</v>
      </c>
      <c r="B24" s="99"/>
      <c r="C24" s="99"/>
      <c r="D24" s="99"/>
      <c r="E24" s="99"/>
      <c r="F24" s="100"/>
    </row>
    <row r="25" spans="1:6" ht="18" customHeight="1" x14ac:dyDescent="0.25">
      <c r="A25" s="98" t="s">
        <v>88</v>
      </c>
      <c r="B25" s="99"/>
      <c r="C25" s="99"/>
      <c r="D25" s="99"/>
      <c r="E25" s="99"/>
      <c r="F25" s="100"/>
    </row>
    <row r="26" spans="1:6" ht="30" customHeight="1" x14ac:dyDescent="0.25">
      <c r="A26" s="80" t="s">
        <v>90</v>
      </c>
      <c r="B26" s="81"/>
      <c r="C26" s="81"/>
      <c r="D26" s="81"/>
      <c r="E26" s="81"/>
      <c r="F26" s="82"/>
    </row>
  </sheetData>
  <mergeCells count="6">
    <mergeCell ref="A26:F26"/>
    <mergeCell ref="A21:F21"/>
    <mergeCell ref="A22:F22"/>
    <mergeCell ref="A23:F23"/>
    <mergeCell ref="A24:F24"/>
    <mergeCell ref="A25:F25"/>
  </mergeCells>
  <printOptions gridLines="1"/>
  <pageMargins left="0.75" right="0.75" top="1" bottom="1" header="0.5" footer="0.5"/>
  <pageSetup orientation="portrait" horizontalDpi="300" verticalDpi="300"/>
  <headerFooter>
    <oddHeader>Report #2_x000D_dtcc_irs_20130208</oddHead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3"/>
  <dimension ref="A1:E4"/>
  <sheetViews>
    <sheetView workbookViewId="0">
      <selection activeCell="D11" sqref="D11"/>
    </sheetView>
  </sheetViews>
  <sheetFormatPr defaultRowHeight="15" x14ac:dyDescent="0.25"/>
  <cols>
    <col min="1" max="1" width="20.7109375" style="15" bestFit="1" customWidth="1"/>
    <col min="2" max="5" width="12.7109375" style="15" customWidth="1"/>
    <col min="6" max="16384" width="9.140625" style="15"/>
  </cols>
  <sheetData>
    <row r="1" spans="1:5" ht="15" customHeight="1" x14ac:dyDescent="0.25">
      <c r="A1" s="71"/>
      <c r="B1" s="121" t="s">
        <v>184</v>
      </c>
      <c r="C1" s="121"/>
      <c r="D1" s="121" t="s">
        <v>130</v>
      </c>
      <c r="E1" s="121"/>
    </row>
    <row r="2" spans="1:5" x14ac:dyDescent="0.25">
      <c r="A2" s="73" t="s">
        <v>164</v>
      </c>
      <c r="B2" s="73" t="s">
        <v>165</v>
      </c>
      <c r="C2" s="73" t="s">
        <v>107</v>
      </c>
      <c r="D2" s="73" t="s">
        <v>131</v>
      </c>
      <c r="E2" s="73" t="s">
        <v>107</v>
      </c>
    </row>
    <row r="3" spans="1:5" ht="15.95" customHeight="1" x14ac:dyDescent="0.25">
      <c r="A3" s="76" t="s">
        <v>84</v>
      </c>
      <c r="B3" s="40">
        <v>276689</v>
      </c>
      <c r="C3" s="40">
        <v>79783</v>
      </c>
      <c r="D3" s="40">
        <v>228219</v>
      </c>
      <c r="E3" s="40">
        <v>42785</v>
      </c>
    </row>
    <row r="4" spans="1:5" ht="18.75" customHeight="1" x14ac:dyDescent="0.25">
      <c r="A4" s="123" t="s">
        <v>178</v>
      </c>
      <c r="B4" s="123"/>
      <c r="C4" s="123"/>
      <c r="D4" s="123"/>
      <c r="E4" s="123"/>
    </row>
  </sheetData>
  <mergeCells count="3">
    <mergeCell ref="B1:C1"/>
    <mergeCell ref="D1:E1"/>
    <mergeCell ref="A4:E4"/>
  </mergeCells>
  <printOptions gridLines="1"/>
  <pageMargins left="0.75" right="0.75" top="1" bottom="1" header="0.5" footer="0.5"/>
  <pageSetup orientation="portrait" horizontalDpi="300" verticalDpi="300"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4"/>
  <dimension ref="A1:G6"/>
  <sheetViews>
    <sheetView workbookViewId="0">
      <selection activeCell="D12" sqref="D12"/>
    </sheetView>
  </sheetViews>
  <sheetFormatPr defaultRowHeight="15" x14ac:dyDescent="0.25"/>
  <cols>
    <col min="1" max="1" width="20.7109375" style="15" bestFit="1" customWidth="1"/>
    <col min="2" max="7" width="10.7109375" style="15" customWidth="1"/>
    <col min="8" max="16384" width="9.140625" style="15"/>
  </cols>
  <sheetData>
    <row r="1" spans="1:7" ht="15" customHeight="1" x14ac:dyDescent="0.25">
      <c r="A1" s="71" t="s">
        <v>179</v>
      </c>
      <c r="B1" s="121" t="s">
        <v>180</v>
      </c>
      <c r="C1" s="121"/>
      <c r="D1" s="121"/>
      <c r="E1" s="121" t="s">
        <v>130</v>
      </c>
      <c r="F1" s="121"/>
      <c r="G1" s="121"/>
    </row>
    <row r="2" spans="1:7" x14ac:dyDescent="0.25">
      <c r="A2" s="73" t="s">
        <v>164</v>
      </c>
      <c r="B2" s="73" t="s">
        <v>173</v>
      </c>
      <c r="C2" s="73" t="s">
        <v>174</v>
      </c>
      <c r="D2" s="73" t="s">
        <v>170</v>
      </c>
      <c r="E2" s="73" t="s">
        <v>181</v>
      </c>
      <c r="F2" s="73" t="s">
        <v>174</v>
      </c>
      <c r="G2" s="73" t="s">
        <v>170</v>
      </c>
    </row>
    <row r="3" spans="1:7" x14ac:dyDescent="0.25">
      <c r="A3" s="74" t="s">
        <v>186</v>
      </c>
      <c r="B3" s="40">
        <v>32978</v>
      </c>
      <c r="C3" s="40">
        <v>86862</v>
      </c>
      <c r="D3" s="40">
        <v>197939</v>
      </c>
      <c r="E3" s="40">
        <v>36554</v>
      </c>
      <c r="F3" s="40">
        <v>80085</v>
      </c>
      <c r="G3" s="40">
        <v>126319</v>
      </c>
    </row>
    <row r="4" spans="1:7" x14ac:dyDescent="0.25">
      <c r="A4" s="74" t="s">
        <v>111</v>
      </c>
      <c r="B4" s="36">
        <v>0</v>
      </c>
      <c r="C4" s="36">
        <v>0</v>
      </c>
      <c r="D4" s="40">
        <v>38692</v>
      </c>
      <c r="E4" s="40">
        <v>0</v>
      </c>
      <c r="F4" s="40">
        <v>0</v>
      </c>
      <c r="G4" s="40">
        <v>28045</v>
      </c>
    </row>
    <row r="5" spans="1:7" x14ac:dyDescent="0.25">
      <c r="A5" s="76" t="s">
        <v>84</v>
      </c>
      <c r="B5" s="40">
        <v>32978</v>
      </c>
      <c r="C5" s="40">
        <v>86862</v>
      </c>
      <c r="D5" s="40">
        <v>236631</v>
      </c>
      <c r="E5" s="40">
        <v>36554</v>
      </c>
      <c r="F5" s="40">
        <v>80085</v>
      </c>
      <c r="G5" s="40">
        <v>154364</v>
      </c>
    </row>
    <row r="6" spans="1:7" ht="20.25" customHeight="1" x14ac:dyDescent="0.25">
      <c r="A6" s="115" t="s">
        <v>178</v>
      </c>
      <c r="B6" s="116"/>
      <c r="C6" s="116"/>
      <c r="D6" s="116"/>
      <c r="E6" s="116"/>
      <c r="F6" s="116"/>
      <c r="G6" s="117"/>
    </row>
  </sheetData>
  <mergeCells count="3">
    <mergeCell ref="B1:D1"/>
    <mergeCell ref="E1:G1"/>
    <mergeCell ref="A6:G6"/>
  </mergeCells>
  <printOptions gridLines="1"/>
  <pageMargins left="0.75" right="0.75" top="1" bottom="1" header="0.5" footer="0.5"/>
  <pageSetup orientation="portrait" horizontalDpi="300" verticalDpi="30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5"/>
  <dimension ref="A1:D8"/>
  <sheetViews>
    <sheetView workbookViewId="0">
      <selection activeCell="G16" sqref="G16"/>
    </sheetView>
  </sheetViews>
  <sheetFormatPr defaultRowHeight="15" x14ac:dyDescent="0.25"/>
  <cols>
    <col min="1" max="1" width="24.7109375" customWidth="1"/>
    <col min="2" max="4" width="14.7109375" customWidth="1"/>
  </cols>
  <sheetData>
    <row r="1" spans="1:4" ht="86.25" customHeight="1" x14ac:dyDescent="0.25">
      <c r="A1" s="105" t="s">
        <v>154</v>
      </c>
      <c r="B1" s="105"/>
      <c r="C1" s="105"/>
      <c r="D1" s="105"/>
    </row>
    <row r="2" spans="1:4" ht="15" customHeight="1" x14ac:dyDescent="0.25">
      <c r="A2" s="105" t="s">
        <v>134</v>
      </c>
      <c r="B2" s="105"/>
      <c r="C2" s="105"/>
      <c r="D2" s="105"/>
    </row>
    <row r="3" spans="1:4" ht="15" customHeight="1" x14ac:dyDescent="0.25">
      <c r="A3" s="105" t="s">
        <v>135</v>
      </c>
      <c r="B3" s="105"/>
      <c r="C3" s="105"/>
      <c r="D3" s="105"/>
    </row>
    <row r="4" spans="1:4" ht="15.75" x14ac:dyDescent="0.25">
      <c r="A4" s="111" t="s">
        <v>136</v>
      </c>
      <c r="B4" s="112"/>
      <c r="C4" s="112"/>
      <c r="D4" s="112"/>
    </row>
    <row r="5" spans="1:4" ht="15" customHeight="1" x14ac:dyDescent="0.25">
      <c r="A5" s="105" t="s">
        <v>137</v>
      </c>
      <c r="B5" s="105"/>
      <c r="C5" s="105"/>
      <c r="D5" s="105"/>
    </row>
    <row r="6" spans="1:4" ht="15" customHeight="1" x14ac:dyDescent="0.25">
      <c r="A6" s="105" t="s">
        <v>138</v>
      </c>
      <c r="B6" s="105"/>
      <c r="C6" s="105"/>
      <c r="D6" s="105"/>
    </row>
    <row r="7" spans="1:4" ht="15" customHeight="1" x14ac:dyDescent="0.25">
      <c r="A7" s="105" t="s">
        <v>139</v>
      </c>
      <c r="B7" s="105"/>
      <c r="C7" s="105"/>
      <c r="D7" s="105"/>
    </row>
    <row r="8" spans="1:4" ht="31.5" customHeight="1" x14ac:dyDescent="0.25">
      <c r="A8" s="106" t="s">
        <v>90</v>
      </c>
      <c r="B8" s="106"/>
      <c r="C8" s="106"/>
      <c r="D8" s="106"/>
    </row>
  </sheetData>
  <mergeCells count="8">
    <mergeCell ref="A7:D7"/>
    <mergeCell ref="A8:D8"/>
    <mergeCell ref="A1:D1"/>
    <mergeCell ref="A2:D2"/>
    <mergeCell ref="A3:D3"/>
    <mergeCell ref="A4:D4"/>
    <mergeCell ref="A5:D5"/>
    <mergeCell ref="A6:D6"/>
  </mergeCell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7"/>
  <dimension ref="A1:G21"/>
  <sheetViews>
    <sheetView workbookViewId="0">
      <selection activeCell="D17" sqref="D17"/>
    </sheetView>
  </sheetViews>
  <sheetFormatPr defaultRowHeight="15" x14ac:dyDescent="0.25"/>
  <cols>
    <col min="1" max="1" width="24.7109375" customWidth="1"/>
    <col min="2" max="2" width="12.42578125" customWidth="1"/>
    <col min="3" max="5" width="11.7109375" customWidth="1"/>
    <col min="6" max="6" width="12.140625" customWidth="1"/>
    <col min="7" max="7" width="12.5703125" bestFit="1" customWidth="1"/>
  </cols>
  <sheetData>
    <row r="1" spans="1:7" x14ac:dyDescent="0.25">
      <c r="A1" s="34" t="s">
        <v>187</v>
      </c>
      <c r="B1" s="14" t="s">
        <v>69</v>
      </c>
      <c r="C1" s="14" t="s">
        <v>70</v>
      </c>
      <c r="D1" s="14" t="s">
        <v>71</v>
      </c>
      <c r="E1" s="14" t="s">
        <v>72</v>
      </c>
      <c r="F1" s="14" t="s">
        <v>73</v>
      </c>
    </row>
    <row r="2" spans="1:7" x14ac:dyDescent="0.25">
      <c r="A2" s="20" t="s">
        <v>188</v>
      </c>
      <c r="B2" s="22">
        <f>0.85*5200000</f>
        <v>4420000</v>
      </c>
      <c r="C2" s="22">
        <f>0.85*5200000</f>
        <v>4420000</v>
      </c>
      <c r="D2" s="22">
        <f>0.85*5200000</f>
        <v>4420000</v>
      </c>
      <c r="E2" s="22">
        <f>0.85*5200000</f>
        <v>4420000</v>
      </c>
      <c r="F2" s="22">
        <f>0.85*5200000</f>
        <v>4420000</v>
      </c>
    </row>
    <row r="3" spans="1:7" x14ac:dyDescent="0.25">
      <c r="A3" s="18" t="s">
        <v>63</v>
      </c>
      <c r="B3" s="19" t="s">
        <v>94</v>
      </c>
      <c r="C3" s="19" t="s">
        <v>94</v>
      </c>
      <c r="D3" s="19" t="s">
        <v>94</v>
      </c>
      <c r="E3" s="19" t="s">
        <v>94</v>
      </c>
      <c r="F3" s="19" t="s">
        <v>94</v>
      </c>
    </row>
    <row r="4" spans="1:7" x14ac:dyDescent="0.25">
      <c r="A4" s="18" t="s">
        <v>189</v>
      </c>
      <c r="B4" s="19" t="s">
        <v>94</v>
      </c>
      <c r="C4" s="19" t="s">
        <v>94</v>
      </c>
      <c r="D4" s="19" t="s">
        <v>94</v>
      </c>
      <c r="E4" s="19" t="s">
        <v>94</v>
      </c>
      <c r="F4" s="19" t="s">
        <v>94</v>
      </c>
    </row>
    <row r="5" spans="1:7" x14ac:dyDescent="0.25">
      <c r="A5" s="18" t="s">
        <v>190</v>
      </c>
      <c r="B5" s="19" t="s">
        <v>94</v>
      </c>
      <c r="C5" s="19" t="s">
        <v>94</v>
      </c>
      <c r="D5" s="19" t="s">
        <v>94</v>
      </c>
      <c r="E5" s="19" t="s">
        <v>94</v>
      </c>
      <c r="F5" s="19" t="s">
        <v>94</v>
      </c>
    </row>
    <row r="6" spans="1:7" x14ac:dyDescent="0.25">
      <c r="A6" s="18" t="s">
        <v>191</v>
      </c>
      <c r="B6" s="19" t="s">
        <v>94</v>
      </c>
      <c r="C6" s="19" t="s">
        <v>94</v>
      </c>
      <c r="D6" s="19" t="s">
        <v>94</v>
      </c>
      <c r="E6" s="19" t="s">
        <v>94</v>
      </c>
      <c r="F6" s="19" t="s">
        <v>94</v>
      </c>
    </row>
    <row r="7" spans="1:7" x14ac:dyDescent="0.25">
      <c r="A7" s="37" t="s">
        <v>192</v>
      </c>
      <c r="B7" s="19" t="s">
        <v>94</v>
      </c>
      <c r="C7" s="19" t="s">
        <v>94</v>
      </c>
      <c r="D7" s="19" t="s">
        <v>94</v>
      </c>
      <c r="E7" s="19" t="s">
        <v>94</v>
      </c>
      <c r="F7" s="19" t="s">
        <v>94</v>
      </c>
      <c r="G7" s="51"/>
    </row>
    <row r="8" spans="1:7" ht="23.25" customHeight="1" x14ac:dyDescent="0.25">
      <c r="A8" s="43" t="s">
        <v>84</v>
      </c>
      <c r="B8" s="50">
        <f t="shared" ref="B8:F8" si="0">B2</f>
        <v>4420000</v>
      </c>
      <c r="C8" s="50">
        <f t="shared" si="0"/>
        <v>4420000</v>
      </c>
      <c r="D8" s="50">
        <f t="shared" si="0"/>
        <v>4420000</v>
      </c>
      <c r="E8" s="50">
        <f t="shared" si="0"/>
        <v>4420000</v>
      </c>
      <c r="F8" s="50">
        <f t="shared" si="0"/>
        <v>4420000</v>
      </c>
    </row>
    <row r="9" spans="1:7" ht="18" customHeight="1" x14ac:dyDescent="0.25">
      <c r="A9" s="124" t="s">
        <v>193</v>
      </c>
      <c r="B9" s="125"/>
      <c r="C9" s="125"/>
      <c r="D9" s="125"/>
      <c r="E9" s="125"/>
      <c r="F9" s="126"/>
    </row>
    <row r="10" spans="1:7" ht="16.5" customHeight="1" x14ac:dyDescent="0.25">
      <c r="A10" s="127" t="s">
        <v>194</v>
      </c>
      <c r="B10" s="128"/>
      <c r="C10" s="128"/>
      <c r="D10" s="128"/>
      <c r="E10" s="128"/>
      <c r="F10" s="129"/>
    </row>
    <row r="11" spans="1:7" ht="15" customHeight="1" x14ac:dyDescent="0.25">
      <c r="A11" s="127" t="s">
        <v>195</v>
      </c>
      <c r="B11" s="128"/>
      <c r="C11" s="128"/>
      <c r="D11" s="128"/>
      <c r="E11" s="128"/>
      <c r="F11" s="129"/>
    </row>
    <row r="12" spans="1:7" ht="15.75" customHeight="1" x14ac:dyDescent="0.25">
      <c r="A12" s="127" t="s">
        <v>88</v>
      </c>
      <c r="B12" s="128"/>
      <c r="C12" s="128"/>
      <c r="D12" s="128"/>
      <c r="E12" s="128"/>
      <c r="F12" s="129"/>
    </row>
    <row r="13" spans="1:7" ht="24.75" customHeight="1" x14ac:dyDescent="0.25">
      <c r="A13" s="130" t="s">
        <v>90</v>
      </c>
      <c r="B13" s="131"/>
      <c r="C13" s="131"/>
      <c r="D13" s="131"/>
      <c r="E13" s="131"/>
      <c r="F13" s="132"/>
    </row>
    <row r="21" ht="13.5" customHeight="1" x14ac:dyDescent="0.25"/>
  </sheetData>
  <mergeCells count="5">
    <mergeCell ref="A9:F9"/>
    <mergeCell ref="A10:F10"/>
    <mergeCell ref="A11:F11"/>
    <mergeCell ref="A12:F12"/>
    <mergeCell ref="A13:F1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8"/>
  <dimension ref="A1:F14"/>
  <sheetViews>
    <sheetView workbookViewId="0">
      <selection activeCell="F18" sqref="F18"/>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34" t="s">
        <v>187</v>
      </c>
      <c r="B1" s="14" t="s">
        <v>69</v>
      </c>
      <c r="C1" s="14" t="s">
        <v>70</v>
      </c>
      <c r="D1" s="14" t="s">
        <v>71</v>
      </c>
      <c r="E1" s="14" t="s">
        <v>72</v>
      </c>
      <c r="F1" s="14" t="s">
        <v>73</v>
      </c>
    </row>
    <row r="2" spans="1:6" x14ac:dyDescent="0.25">
      <c r="A2" s="79" t="s">
        <v>196</v>
      </c>
      <c r="B2" s="22">
        <f>0.85*2000000</f>
        <v>1700000</v>
      </c>
      <c r="C2" s="22">
        <f>0.85*2000000</f>
        <v>1700000</v>
      </c>
      <c r="D2" s="22">
        <f>0.85*2000000</f>
        <v>1700000</v>
      </c>
      <c r="E2" s="22">
        <f>0.85*2000000</f>
        <v>1700000</v>
      </c>
      <c r="F2" s="22">
        <f>0.85*2000000</f>
        <v>1700000</v>
      </c>
    </row>
    <row r="3" spans="1:6" x14ac:dyDescent="0.25">
      <c r="A3" s="35" t="s">
        <v>197</v>
      </c>
      <c r="B3" s="36" t="s">
        <v>94</v>
      </c>
      <c r="C3" s="36" t="s">
        <v>94</v>
      </c>
      <c r="D3" s="36" t="s">
        <v>94</v>
      </c>
      <c r="E3" s="36" t="s">
        <v>94</v>
      </c>
      <c r="F3" s="36" t="s">
        <v>94</v>
      </c>
    </row>
    <row r="4" spans="1:6" x14ac:dyDescent="0.25">
      <c r="A4" s="37" t="s">
        <v>177</v>
      </c>
      <c r="B4" s="36" t="s">
        <v>94</v>
      </c>
      <c r="C4" s="36" t="s">
        <v>94</v>
      </c>
      <c r="D4" s="36" t="s">
        <v>94</v>
      </c>
      <c r="E4" s="36" t="s">
        <v>94</v>
      </c>
      <c r="F4" s="36" t="s">
        <v>94</v>
      </c>
    </row>
    <row r="5" spans="1:6" x14ac:dyDescent="0.25">
      <c r="A5" s="37" t="s">
        <v>198</v>
      </c>
      <c r="B5" s="36" t="s">
        <v>94</v>
      </c>
      <c r="C5" s="36" t="s">
        <v>94</v>
      </c>
      <c r="D5" s="36" t="s">
        <v>94</v>
      </c>
      <c r="E5" s="36" t="s">
        <v>94</v>
      </c>
      <c r="F5" s="36" t="s">
        <v>94</v>
      </c>
    </row>
    <row r="6" spans="1:6" x14ac:dyDescent="0.25">
      <c r="A6" s="37" t="s">
        <v>199</v>
      </c>
      <c r="B6" s="36" t="s">
        <v>94</v>
      </c>
      <c r="C6" s="36" t="s">
        <v>94</v>
      </c>
      <c r="D6" s="36" t="s">
        <v>94</v>
      </c>
      <c r="E6" s="36" t="s">
        <v>94</v>
      </c>
      <c r="F6" s="36" t="s">
        <v>94</v>
      </c>
    </row>
    <row r="7" spans="1:6" x14ac:dyDescent="0.25">
      <c r="A7" s="38" t="s">
        <v>200</v>
      </c>
      <c r="B7" s="36" t="s">
        <v>94</v>
      </c>
      <c r="C7" s="36" t="s">
        <v>94</v>
      </c>
      <c r="D7" s="36" t="s">
        <v>94</v>
      </c>
      <c r="E7" s="36" t="s">
        <v>94</v>
      </c>
      <c r="F7" s="36" t="s">
        <v>94</v>
      </c>
    </row>
    <row r="8" spans="1:6" x14ac:dyDescent="0.25">
      <c r="A8" s="39" t="s">
        <v>84</v>
      </c>
      <c r="B8" s="40">
        <f t="shared" ref="B8:F8" si="0">B2</f>
        <v>1700000</v>
      </c>
      <c r="C8" s="40">
        <f t="shared" si="0"/>
        <v>1700000</v>
      </c>
      <c r="D8" s="40">
        <f t="shared" si="0"/>
        <v>1700000</v>
      </c>
      <c r="E8" s="40">
        <f t="shared" si="0"/>
        <v>1700000</v>
      </c>
      <c r="F8" s="40">
        <f t="shared" si="0"/>
        <v>1700000</v>
      </c>
    </row>
    <row r="9" spans="1:6" ht="27" customHeight="1" x14ac:dyDescent="0.25">
      <c r="A9" s="133" t="s">
        <v>201</v>
      </c>
      <c r="B9" s="133"/>
      <c r="C9" s="133"/>
      <c r="D9" s="133"/>
      <c r="E9" s="133"/>
      <c r="F9" s="133"/>
    </row>
    <row r="10" spans="1:6" ht="14.25" customHeight="1" x14ac:dyDescent="0.25">
      <c r="A10" s="133" t="s">
        <v>194</v>
      </c>
      <c r="B10" s="133"/>
      <c r="C10" s="133"/>
      <c r="D10" s="133"/>
      <c r="E10" s="133"/>
      <c r="F10" s="133"/>
    </row>
    <row r="11" spans="1:6" ht="15.75" customHeight="1" x14ac:dyDescent="0.25">
      <c r="A11" s="133" t="s">
        <v>202</v>
      </c>
      <c r="B11" s="133"/>
      <c r="C11" s="133"/>
      <c r="D11" s="133"/>
      <c r="E11" s="133"/>
      <c r="F11" s="133"/>
    </row>
    <row r="12" spans="1:6" x14ac:dyDescent="0.25">
      <c r="A12" s="133" t="s">
        <v>203</v>
      </c>
      <c r="B12" s="133"/>
      <c r="C12" s="133"/>
      <c r="D12" s="133"/>
      <c r="E12" s="133"/>
      <c r="F12" s="133"/>
    </row>
    <row r="13" spans="1:6" ht="14.25" customHeight="1" x14ac:dyDescent="0.25">
      <c r="A13" s="127" t="s">
        <v>204</v>
      </c>
      <c r="B13" s="128"/>
      <c r="C13" s="128"/>
      <c r="D13" s="128"/>
      <c r="E13" s="128"/>
      <c r="F13" s="129"/>
    </row>
    <row r="14" spans="1:6" ht="26.25" customHeight="1" x14ac:dyDescent="0.25">
      <c r="A14" s="134" t="s">
        <v>90</v>
      </c>
      <c r="B14" s="134"/>
      <c r="C14" s="134"/>
      <c r="D14" s="134"/>
      <c r="E14" s="134"/>
      <c r="F14" s="134"/>
    </row>
  </sheetData>
  <mergeCells count="6">
    <mergeCell ref="A14:F14"/>
    <mergeCell ref="A9:F9"/>
    <mergeCell ref="A10:F10"/>
    <mergeCell ref="A11:F11"/>
    <mergeCell ref="A12:F12"/>
    <mergeCell ref="A13:F13"/>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9"/>
  <dimension ref="A1:F13"/>
  <sheetViews>
    <sheetView workbookViewId="0">
      <selection activeCell="C18" sqref="C18"/>
    </sheetView>
  </sheetViews>
  <sheetFormatPr defaultRowHeight="15" x14ac:dyDescent="0.25"/>
  <cols>
    <col min="1" max="1" width="24.7109375" customWidth="1"/>
    <col min="2" max="2" width="12.28515625" customWidth="1"/>
    <col min="3" max="5" width="11.7109375" customWidth="1"/>
    <col min="6" max="6" width="12.140625" customWidth="1"/>
  </cols>
  <sheetData>
    <row r="1" spans="1:6" x14ac:dyDescent="0.25">
      <c r="A1" s="34" t="s">
        <v>187</v>
      </c>
      <c r="B1" s="14" t="s">
        <v>69</v>
      </c>
      <c r="C1" s="14" t="s">
        <v>70</v>
      </c>
      <c r="D1" s="14" t="s">
        <v>71</v>
      </c>
      <c r="E1" s="14" t="s">
        <v>72</v>
      </c>
      <c r="F1" s="14" t="s">
        <v>73</v>
      </c>
    </row>
    <row r="2" spans="1:6" x14ac:dyDescent="0.25">
      <c r="A2" s="79" t="s">
        <v>205</v>
      </c>
      <c r="B2" s="22">
        <f>0.85*37000000</f>
        <v>31450000</v>
      </c>
      <c r="C2" s="22">
        <f>0.85*37000000</f>
        <v>31450000</v>
      </c>
      <c r="D2" s="22">
        <f>0.85*37000000</f>
        <v>31450000</v>
      </c>
      <c r="E2" s="22">
        <f>0.85*37000000</f>
        <v>31450000</v>
      </c>
      <c r="F2" s="22">
        <f>0.85*37000000</f>
        <v>31450000</v>
      </c>
    </row>
    <row r="3" spans="1:6" x14ac:dyDescent="0.25">
      <c r="A3" s="35" t="s">
        <v>206</v>
      </c>
      <c r="B3" s="36" t="s">
        <v>94</v>
      </c>
      <c r="C3" s="36" t="s">
        <v>94</v>
      </c>
      <c r="D3" s="36" t="s">
        <v>94</v>
      </c>
      <c r="E3" s="36" t="s">
        <v>94</v>
      </c>
      <c r="F3" s="36" t="s">
        <v>94</v>
      </c>
    </row>
    <row r="4" spans="1:6" x14ac:dyDescent="0.25">
      <c r="A4" s="37" t="s">
        <v>207</v>
      </c>
      <c r="B4" s="36" t="s">
        <v>94</v>
      </c>
      <c r="C4" s="36" t="s">
        <v>94</v>
      </c>
      <c r="D4" s="36" t="s">
        <v>94</v>
      </c>
      <c r="E4" s="36" t="s">
        <v>94</v>
      </c>
      <c r="F4" s="36" t="s">
        <v>94</v>
      </c>
    </row>
    <row r="5" spans="1:6" x14ac:dyDescent="0.25">
      <c r="A5" s="37" t="s">
        <v>190</v>
      </c>
      <c r="B5" s="36" t="s">
        <v>94</v>
      </c>
      <c r="C5" s="36" t="s">
        <v>94</v>
      </c>
      <c r="D5" s="36" t="s">
        <v>94</v>
      </c>
      <c r="E5" s="36" t="s">
        <v>94</v>
      </c>
      <c r="F5" s="36" t="s">
        <v>94</v>
      </c>
    </row>
    <row r="6" spans="1:6" x14ac:dyDescent="0.25">
      <c r="A6" s="37" t="s">
        <v>208</v>
      </c>
      <c r="B6" s="36" t="s">
        <v>94</v>
      </c>
      <c r="C6" s="36" t="s">
        <v>94</v>
      </c>
      <c r="D6" s="36" t="s">
        <v>94</v>
      </c>
      <c r="E6" s="36" t="s">
        <v>94</v>
      </c>
      <c r="F6" s="36" t="s">
        <v>94</v>
      </c>
    </row>
    <row r="7" spans="1:6" x14ac:dyDescent="0.25">
      <c r="A7" s="38" t="s">
        <v>119</v>
      </c>
      <c r="B7" s="36" t="s">
        <v>94</v>
      </c>
      <c r="C7" s="36" t="s">
        <v>94</v>
      </c>
      <c r="D7" s="36" t="s">
        <v>94</v>
      </c>
      <c r="E7" s="36" t="s">
        <v>94</v>
      </c>
      <c r="F7" s="36" t="s">
        <v>94</v>
      </c>
    </row>
    <row r="8" spans="1:6" x14ac:dyDescent="0.25">
      <c r="A8" s="39" t="s">
        <v>84</v>
      </c>
      <c r="B8" s="40">
        <f t="shared" ref="B8:F8" si="0">B2</f>
        <v>31450000</v>
      </c>
      <c r="C8" s="40">
        <f t="shared" si="0"/>
        <v>31450000</v>
      </c>
      <c r="D8" s="40">
        <f t="shared" si="0"/>
        <v>31450000</v>
      </c>
      <c r="E8" s="40">
        <f t="shared" si="0"/>
        <v>31450000</v>
      </c>
      <c r="F8" s="40">
        <f t="shared" si="0"/>
        <v>31450000</v>
      </c>
    </row>
    <row r="9" spans="1:6" ht="27" customHeight="1" x14ac:dyDescent="0.25">
      <c r="A9" s="133" t="s">
        <v>201</v>
      </c>
      <c r="B9" s="133"/>
      <c r="C9" s="133"/>
      <c r="D9" s="133"/>
      <c r="E9" s="133"/>
      <c r="F9" s="133"/>
    </row>
    <row r="10" spans="1:6" ht="14.25" customHeight="1" x14ac:dyDescent="0.25">
      <c r="A10" s="133" t="s">
        <v>194</v>
      </c>
      <c r="B10" s="133"/>
      <c r="C10" s="133"/>
      <c r="D10" s="133"/>
      <c r="E10" s="133"/>
      <c r="F10" s="133"/>
    </row>
    <row r="11" spans="1:6" ht="15.75" customHeight="1" x14ac:dyDescent="0.25">
      <c r="A11" s="133" t="s">
        <v>209</v>
      </c>
      <c r="B11" s="133"/>
      <c r="C11" s="133"/>
      <c r="D11" s="133"/>
      <c r="E11" s="133"/>
      <c r="F11" s="133"/>
    </row>
    <row r="12" spans="1:6" x14ac:dyDescent="0.25">
      <c r="A12" s="127" t="s">
        <v>88</v>
      </c>
      <c r="B12" s="128"/>
      <c r="C12" s="128"/>
      <c r="D12" s="128"/>
      <c r="E12" s="128"/>
      <c r="F12" s="129"/>
    </row>
    <row r="13" spans="1:6" ht="14.25" customHeight="1" x14ac:dyDescent="0.25">
      <c r="A13" s="134" t="s">
        <v>90</v>
      </c>
      <c r="B13" s="134"/>
      <c r="C13" s="134"/>
      <c r="D13" s="134"/>
      <c r="E13" s="134"/>
      <c r="F13" s="134"/>
    </row>
  </sheetData>
  <mergeCells count="5">
    <mergeCell ref="A9:F9"/>
    <mergeCell ref="A10:F10"/>
    <mergeCell ref="A11:F11"/>
    <mergeCell ref="A12:F12"/>
    <mergeCell ref="A13:F13"/>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F26"/>
  <sheetViews>
    <sheetView workbookViewId="0">
      <selection activeCell="I12" sqref="I12"/>
    </sheetView>
  </sheetViews>
  <sheetFormatPr defaultRowHeight="15" x14ac:dyDescent="0.25"/>
  <cols>
    <col min="1" max="1" width="20.7109375" style="15" customWidth="1"/>
    <col min="2" max="2" width="12.5703125" style="15" customWidth="1"/>
    <col min="3" max="4" width="11.7109375" style="15" customWidth="1"/>
    <col min="5" max="5" width="13" style="15" customWidth="1"/>
    <col min="6" max="6" width="12.140625" style="15" customWidth="1"/>
    <col min="7" max="16384" width="9.140625" style="15"/>
  </cols>
  <sheetData>
    <row r="1" spans="1:6" ht="23.25" customHeight="1" x14ac:dyDescent="0.25">
      <c r="A1" s="13"/>
      <c r="B1" s="14" t="s">
        <v>69</v>
      </c>
      <c r="C1" s="14" t="s">
        <v>70</v>
      </c>
      <c r="D1" s="14" t="s">
        <v>71</v>
      </c>
      <c r="E1" s="14" t="s">
        <v>72</v>
      </c>
      <c r="F1" s="14" t="s">
        <v>73</v>
      </c>
    </row>
    <row r="2" spans="1:6" x14ac:dyDescent="0.25">
      <c r="A2" s="16" t="s">
        <v>74</v>
      </c>
      <c r="B2" s="31">
        <v>2495873</v>
      </c>
      <c r="C2" s="31">
        <v>2918301</v>
      </c>
      <c r="D2" s="31">
        <v>3010781</v>
      </c>
      <c r="E2" s="31">
        <v>2481667</v>
      </c>
      <c r="F2" s="31">
        <v>3786821</v>
      </c>
    </row>
    <row r="3" spans="1:6" ht="15" customHeight="1" x14ac:dyDescent="0.25">
      <c r="A3" s="18" t="s">
        <v>75</v>
      </c>
      <c r="B3" s="32">
        <v>1991526</v>
      </c>
      <c r="C3" s="32">
        <v>2189856</v>
      </c>
      <c r="D3" s="32">
        <v>2309494</v>
      </c>
      <c r="E3" s="32">
        <v>1965751</v>
      </c>
      <c r="F3" s="32">
        <v>3143537</v>
      </c>
    </row>
    <row r="4" spans="1:6" ht="15" customHeight="1" x14ac:dyDescent="0.25">
      <c r="A4" s="18" t="s">
        <v>76</v>
      </c>
      <c r="B4" s="32">
        <v>504347</v>
      </c>
      <c r="C4" s="32">
        <v>728444</v>
      </c>
      <c r="D4" s="32">
        <v>701287</v>
      </c>
      <c r="E4" s="32">
        <v>515916</v>
      </c>
      <c r="F4" s="32">
        <v>643284</v>
      </c>
    </row>
    <row r="5" spans="1:6" ht="15" customHeight="1" x14ac:dyDescent="0.25">
      <c r="A5" s="16" t="s">
        <v>77</v>
      </c>
      <c r="B5" s="31">
        <v>79549</v>
      </c>
      <c r="C5" s="31">
        <v>71082</v>
      </c>
      <c r="D5" s="31">
        <v>71516</v>
      </c>
      <c r="E5" s="31">
        <v>39030</v>
      </c>
      <c r="F5" s="31">
        <v>77243</v>
      </c>
    </row>
    <row r="6" spans="1:6" ht="15" customHeight="1" x14ac:dyDescent="0.25">
      <c r="A6" s="18" t="s">
        <v>78</v>
      </c>
      <c r="B6" s="33">
        <v>0</v>
      </c>
      <c r="C6" s="33">
        <v>0</v>
      </c>
      <c r="D6" s="33">
        <v>0</v>
      </c>
      <c r="E6" s="33">
        <v>0</v>
      </c>
      <c r="F6" s="33">
        <v>0</v>
      </c>
    </row>
    <row r="7" spans="1:6" ht="15" customHeight="1" x14ac:dyDescent="0.25">
      <c r="A7" s="18" t="s">
        <v>76</v>
      </c>
      <c r="B7" s="32">
        <v>79549</v>
      </c>
      <c r="C7" s="32">
        <v>71082</v>
      </c>
      <c r="D7" s="32">
        <v>71516</v>
      </c>
      <c r="E7" s="32">
        <v>39030</v>
      </c>
      <c r="F7" s="32">
        <v>77243</v>
      </c>
    </row>
    <row r="8" spans="1:6" ht="15" customHeight="1" x14ac:dyDescent="0.25">
      <c r="A8" s="16" t="s">
        <v>79</v>
      </c>
      <c r="B8" s="31">
        <v>200186</v>
      </c>
      <c r="C8" s="31">
        <v>236973</v>
      </c>
      <c r="D8" s="31">
        <v>302755</v>
      </c>
      <c r="E8" s="31">
        <v>262210</v>
      </c>
      <c r="F8" s="31">
        <v>313739</v>
      </c>
    </row>
    <row r="9" spans="1:6" ht="15" customHeight="1" x14ac:dyDescent="0.25">
      <c r="A9" s="18" t="s">
        <v>78</v>
      </c>
      <c r="B9" s="32">
        <v>192202</v>
      </c>
      <c r="C9" s="32">
        <v>215016</v>
      </c>
      <c r="D9" s="32">
        <v>259646</v>
      </c>
      <c r="E9" s="32">
        <v>173632</v>
      </c>
      <c r="F9" s="32">
        <v>252454</v>
      </c>
    </row>
    <row r="10" spans="1:6" ht="15" customHeight="1" x14ac:dyDescent="0.25">
      <c r="A10" s="18" t="s">
        <v>76</v>
      </c>
      <c r="B10" s="32">
        <v>7984</v>
      </c>
      <c r="C10" s="32">
        <v>21956</v>
      </c>
      <c r="D10" s="32">
        <v>43109</v>
      </c>
      <c r="E10" s="32">
        <v>88579</v>
      </c>
      <c r="F10" s="32">
        <v>61285</v>
      </c>
    </row>
    <row r="11" spans="1:6" ht="15" customHeight="1" x14ac:dyDescent="0.25">
      <c r="A11" s="20" t="s">
        <v>98</v>
      </c>
      <c r="B11" s="23" t="s">
        <v>94</v>
      </c>
      <c r="C11" s="23" t="s">
        <v>94</v>
      </c>
      <c r="D11" s="23" t="s">
        <v>94</v>
      </c>
      <c r="E11" s="23" t="s">
        <v>94</v>
      </c>
      <c r="F11" s="23" t="s">
        <v>94</v>
      </c>
    </row>
    <row r="12" spans="1:6" ht="15" customHeight="1" x14ac:dyDescent="0.25">
      <c r="A12" s="18" t="s">
        <v>78</v>
      </c>
      <c r="B12" s="24" t="s">
        <v>94</v>
      </c>
      <c r="C12" s="24" t="s">
        <v>94</v>
      </c>
      <c r="D12" s="24" t="s">
        <v>94</v>
      </c>
      <c r="E12" s="24" t="s">
        <v>94</v>
      </c>
      <c r="F12" s="24" t="s">
        <v>94</v>
      </c>
    </row>
    <row r="13" spans="1:6" ht="15" customHeight="1" x14ac:dyDescent="0.25">
      <c r="A13" s="18" t="s">
        <v>76</v>
      </c>
      <c r="B13" s="24" t="s">
        <v>94</v>
      </c>
      <c r="C13" s="24" t="s">
        <v>94</v>
      </c>
      <c r="D13" s="24" t="s">
        <v>94</v>
      </c>
      <c r="E13" s="24" t="s">
        <v>94</v>
      </c>
      <c r="F13" s="24" t="s">
        <v>94</v>
      </c>
    </row>
    <row r="14" spans="1:6" ht="15" customHeight="1" x14ac:dyDescent="0.25">
      <c r="A14" s="16" t="s">
        <v>99</v>
      </c>
      <c r="B14" s="31" t="s">
        <v>94</v>
      </c>
      <c r="C14" s="31" t="s">
        <v>94</v>
      </c>
      <c r="D14" s="31" t="s">
        <v>94</v>
      </c>
      <c r="E14" s="31" t="s">
        <v>94</v>
      </c>
      <c r="F14" s="31" t="s">
        <v>94</v>
      </c>
    </row>
    <row r="15" spans="1:6" ht="15" customHeight="1" x14ac:dyDescent="0.25">
      <c r="A15" s="18" t="s">
        <v>78</v>
      </c>
      <c r="B15" s="32" t="s">
        <v>94</v>
      </c>
      <c r="C15" s="32" t="s">
        <v>94</v>
      </c>
      <c r="D15" s="32" t="s">
        <v>94</v>
      </c>
      <c r="E15" s="32" t="s">
        <v>94</v>
      </c>
      <c r="F15" s="32" t="s">
        <v>94</v>
      </c>
    </row>
    <row r="16" spans="1:6" ht="15" customHeight="1" x14ac:dyDescent="0.25">
      <c r="A16" s="18" t="s">
        <v>76</v>
      </c>
      <c r="B16" s="32" t="s">
        <v>94</v>
      </c>
      <c r="C16" s="32" t="s">
        <v>94</v>
      </c>
      <c r="D16" s="32" t="s">
        <v>94</v>
      </c>
      <c r="E16" s="32" t="s">
        <v>94</v>
      </c>
      <c r="F16" s="32" t="s">
        <v>94</v>
      </c>
    </row>
    <row r="17" spans="1:6" ht="15" customHeight="1" x14ac:dyDescent="0.25">
      <c r="A17" s="16" t="s">
        <v>100</v>
      </c>
      <c r="B17" s="31" t="s">
        <v>94</v>
      </c>
      <c r="C17" s="31" t="s">
        <v>94</v>
      </c>
      <c r="D17" s="31" t="s">
        <v>94</v>
      </c>
      <c r="E17" s="31" t="s">
        <v>94</v>
      </c>
      <c r="F17" s="31" t="s">
        <v>94</v>
      </c>
    </row>
    <row r="18" spans="1:6" ht="16.5" customHeight="1" x14ac:dyDescent="0.25">
      <c r="A18" s="18" t="s">
        <v>78</v>
      </c>
      <c r="B18" s="32" t="s">
        <v>94</v>
      </c>
      <c r="C18" s="32" t="s">
        <v>94</v>
      </c>
      <c r="D18" s="32" t="s">
        <v>94</v>
      </c>
      <c r="E18" s="32" t="s">
        <v>94</v>
      </c>
      <c r="F18" s="32" t="s">
        <v>94</v>
      </c>
    </row>
    <row r="19" spans="1:6" ht="15.75" customHeight="1" x14ac:dyDescent="0.25">
      <c r="A19" s="18" t="s">
        <v>76</v>
      </c>
      <c r="B19" s="32" t="s">
        <v>94</v>
      </c>
      <c r="C19" s="32" t="s">
        <v>94</v>
      </c>
      <c r="D19" s="32" t="s">
        <v>94</v>
      </c>
      <c r="E19" s="32" t="s">
        <v>94</v>
      </c>
      <c r="F19" s="32" t="s">
        <v>94</v>
      </c>
    </row>
    <row r="20" spans="1:6" ht="15.95" customHeight="1" x14ac:dyDescent="0.25">
      <c r="A20" s="16" t="s">
        <v>84</v>
      </c>
      <c r="B20" s="31">
        <v>2775608</v>
      </c>
      <c r="C20" s="31">
        <v>3226356</v>
      </c>
      <c r="D20" s="31">
        <v>3385052</v>
      </c>
      <c r="E20" s="31">
        <v>2782907</v>
      </c>
      <c r="F20" s="31">
        <v>4177803</v>
      </c>
    </row>
    <row r="21" spans="1:6" ht="15.95" customHeight="1" x14ac:dyDescent="0.25">
      <c r="A21" s="101"/>
      <c r="B21" s="102"/>
      <c r="C21" s="102"/>
      <c r="D21" s="102"/>
      <c r="E21" s="102"/>
      <c r="F21" s="103"/>
    </row>
    <row r="22" spans="1:6" ht="66.75" customHeight="1" x14ac:dyDescent="0.25">
      <c r="A22" s="104" t="s">
        <v>103</v>
      </c>
      <c r="B22" s="104"/>
      <c r="C22" s="104"/>
      <c r="D22" s="104"/>
      <c r="E22" s="104"/>
      <c r="F22" s="104"/>
    </row>
    <row r="23" spans="1:6" ht="15.95" customHeight="1" x14ac:dyDescent="0.25">
      <c r="A23" s="104" t="s">
        <v>96</v>
      </c>
      <c r="B23" s="104"/>
      <c r="C23" s="104"/>
      <c r="D23" s="104"/>
      <c r="E23" s="104"/>
      <c r="F23" s="104"/>
    </row>
    <row r="24" spans="1:6" ht="15" customHeight="1" x14ac:dyDescent="0.25">
      <c r="A24" s="104" t="s">
        <v>87</v>
      </c>
      <c r="B24" s="104"/>
      <c r="C24" s="104"/>
      <c r="D24" s="104"/>
      <c r="E24" s="104"/>
      <c r="F24" s="104"/>
    </row>
    <row r="25" spans="1:6" ht="15" customHeight="1" x14ac:dyDescent="0.25">
      <c r="A25" s="104" t="s">
        <v>88</v>
      </c>
      <c r="B25" s="104"/>
      <c r="C25" s="104"/>
      <c r="D25" s="104"/>
      <c r="E25" s="104"/>
      <c r="F25" s="104"/>
    </row>
    <row r="26" spans="1:6" ht="29.25" customHeight="1" x14ac:dyDescent="0.25">
      <c r="A26" s="80" t="s">
        <v>90</v>
      </c>
      <c r="B26" s="81"/>
      <c r="C26" s="81"/>
      <c r="D26" s="81"/>
      <c r="E26" s="81"/>
      <c r="F26" s="8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F26"/>
  <sheetViews>
    <sheetView workbookViewId="0">
      <selection activeCell="H6" sqref="H6"/>
    </sheetView>
  </sheetViews>
  <sheetFormatPr defaultRowHeight="15" x14ac:dyDescent="0.25"/>
  <cols>
    <col min="1" max="1" width="20.7109375" style="15" customWidth="1"/>
    <col min="2" max="2" width="12.140625" style="15" customWidth="1"/>
    <col min="3" max="4" width="11.7109375" style="15" customWidth="1"/>
    <col min="5" max="5" width="12.85546875" style="15" customWidth="1"/>
    <col min="6" max="6" width="12.7109375" style="15" customWidth="1"/>
    <col min="7" max="16384" width="9.140625" style="15"/>
  </cols>
  <sheetData>
    <row r="1" spans="1:6" ht="18" customHeight="1" x14ac:dyDescent="0.25">
      <c r="A1" s="13"/>
      <c r="B1" s="14" t="s">
        <v>69</v>
      </c>
      <c r="C1" s="14" t="s">
        <v>70</v>
      </c>
      <c r="D1" s="14" t="s">
        <v>71</v>
      </c>
      <c r="E1" s="14" t="s">
        <v>72</v>
      </c>
      <c r="F1" s="14" t="s">
        <v>73</v>
      </c>
    </row>
    <row r="2" spans="1:6" x14ac:dyDescent="0.25">
      <c r="A2" s="16" t="s">
        <v>74</v>
      </c>
      <c r="B2" s="31">
        <v>4991746</v>
      </c>
      <c r="C2" s="31">
        <v>5836602</v>
      </c>
      <c r="D2" s="31">
        <v>6021563</v>
      </c>
      <c r="E2" s="31">
        <v>4963335</v>
      </c>
      <c r="F2" s="31">
        <v>7573641</v>
      </c>
    </row>
    <row r="3" spans="1:6" ht="15" customHeight="1" x14ac:dyDescent="0.25">
      <c r="A3" s="18" t="s">
        <v>91</v>
      </c>
      <c r="B3" s="32">
        <v>2893166</v>
      </c>
      <c r="C3" s="32">
        <v>3278868</v>
      </c>
      <c r="D3" s="32">
        <v>3602651</v>
      </c>
      <c r="E3" s="32">
        <v>3054704</v>
      </c>
      <c r="F3" s="32">
        <v>2960720</v>
      </c>
    </row>
    <row r="4" spans="1:6" ht="15" customHeight="1" x14ac:dyDescent="0.25">
      <c r="A4" s="18" t="s">
        <v>92</v>
      </c>
      <c r="B4" s="32">
        <v>2098579</v>
      </c>
      <c r="C4" s="32">
        <v>2557734</v>
      </c>
      <c r="D4" s="32">
        <v>2418912</v>
      </c>
      <c r="E4" s="32">
        <v>1908630</v>
      </c>
      <c r="F4" s="32">
        <v>4612921</v>
      </c>
    </row>
    <row r="5" spans="1:6" ht="15" customHeight="1" x14ac:dyDescent="0.25">
      <c r="A5" s="16" t="s">
        <v>77</v>
      </c>
      <c r="B5" s="31">
        <v>159098</v>
      </c>
      <c r="C5" s="31">
        <v>142165</v>
      </c>
      <c r="D5" s="31">
        <v>143033</v>
      </c>
      <c r="E5" s="31">
        <v>78060</v>
      </c>
      <c r="F5" s="31">
        <v>154487</v>
      </c>
    </row>
    <row r="6" spans="1:6" ht="15" customHeight="1" x14ac:dyDescent="0.25">
      <c r="A6" s="18" t="s">
        <v>93</v>
      </c>
      <c r="B6" s="19">
        <v>120120</v>
      </c>
      <c r="C6" s="19">
        <v>111052</v>
      </c>
      <c r="D6" s="19">
        <v>113130</v>
      </c>
      <c r="E6" s="19">
        <v>63001</v>
      </c>
      <c r="F6" s="19">
        <v>120866</v>
      </c>
    </row>
    <row r="7" spans="1:6" ht="15" customHeight="1" x14ac:dyDescent="0.25">
      <c r="A7" s="18" t="s">
        <v>92</v>
      </c>
      <c r="B7" s="32">
        <v>38978</v>
      </c>
      <c r="C7" s="32">
        <v>31113</v>
      </c>
      <c r="D7" s="32">
        <v>29903</v>
      </c>
      <c r="E7" s="32">
        <v>15059</v>
      </c>
      <c r="F7" s="32">
        <v>33621</v>
      </c>
    </row>
    <row r="8" spans="1:6" ht="15" customHeight="1" x14ac:dyDescent="0.25">
      <c r="A8" s="16" t="s">
        <v>79</v>
      </c>
      <c r="B8" s="31">
        <v>400372</v>
      </c>
      <c r="C8" s="31">
        <v>473945</v>
      </c>
      <c r="D8" s="31">
        <v>605509</v>
      </c>
      <c r="E8" s="31">
        <v>524421</v>
      </c>
      <c r="F8" s="31">
        <v>627477</v>
      </c>
    </row>
    <row r="9" spans="1:6" ht="15" customHeight="1" x14ac:dyDescent="0.25">
      <c r="A9" s="18" t="s">
        <v>93</v>
      </c>
      <c r="B9" s="32">
        <v>249614</v>
      </c>
      <c r="C9" s="32">
        <v>265824</v>
      </c>
      <c r="D9" s="32">
        <v>370731</v>
      </c>
      <c r="E9" s="32">
        <v>305725</v>
      </c>
      <c r="F9" s="32">
        <v>356473</v>
      </c>
    </row>
    <row r="10" spans="1:6" ht="15" customHeight="1" x14ac:dyDescent="0.25">
      <c r="A10" s="18" t="s">
        <v>92</v>
      </c>
      <c r="B10" s="32">
        <v>150758</v>
      </c>
      <c r="C10" s="32">
        <v>208121</v>
      </c>
      <c r="D10" s="32">
        <v>234778</v>
      </c>
      <c r="E10" s="32">
        <v>218695</v>
      </c>
      <c r="F10" s="32">
        <v>271004</v>
      </c>
    </row>
    <row r="11" spans="1:6" ht="15" customHeight="1" x14ac:dyDescent="0.25">
      <c r="A11" s="20" t="s">
        <v>98</v>
      </c>
      <c r="B11" s="23" t="s">
        <v>94</v>
      </c>
      <c r="C11" s="23" t="s">
        <v>94</v>
      </c>
      <c r="D11" s="23" t="s">
        <v>94</v>
      </c>
      <c r="E11" s="23" t="s">
        <v>94</v>
      </c>
      <c r="F11" s="23" t="s">
        <v>94</v>
      </c>
    </row>
    <row r="12" spans="1:6" ht="15" customHeight="1" x14ac:dyDescent="0.25">
      <c r="A12" s="18" t="s">
        <v>93</v>
      </c>
      <c r="B12" s="24" t="s">
        <v>94</v>
      </c>
      <c r="C12" s="24" t="s">
        <v>94</v>
      </c>
      <c r="D12" s="24" t="s">
        <v>94</v>
      </c>
      <c r="E12" s="24" t="s">
        <v>94</v>
      </c>
      <c r="F12" s="24" t="s">
        <v>94</v>
      </c>
    </row>
    <row r="13" spans="1:6" ht="15" customHeight="1" x14ac:dyDescent="0.25">
      <c r="A13" s="18" t="s">
        <v>92</v>
      </c>
      <c r="B13" s="24" t="s">
        <v>94</v>
      </c>
      <c r="C13" s="24" t="s">
        <v>94</v>
      </c>
      <c r="D13" s="24" t="s">
        <v>94</v>
      </c>
      <c r="E13" s="24" t="s">
        <v>94</v>
      </c>
      <c r="F13" s="24" t="s">
        <v>94</v>
      </c>
    </row>
    <row r="14" spans="1:6" ht="15" customHeight="1" x14ac:dyDescent="0.25">
      <c r="A14" s="16" t="s">
        <v>99</v>
      </c>
      <c r="B14" s="31" t="s">
        <v>94</v>
      </c>
      <c r="C14" s="31" t="s">
        <v>94</v>
      </c>
      <c r="D14" s="31" t="s">
        <v>94</v>
      </c>
      <c r="E14" s="31" t="s">
        <v>94</v>
      </c>
      <c r="F14" s="31" t="s">
        <v>94</v>
      </c>
    </row>
    <row r="15" spans="1:6" ht="15" customHeight="1" x14ac:dyDescent="0.25">
      <c r="A15" s="18" t="s">
        <v>93</v>
      </c>
      <c r="B15" s="32" t="s">
        <v>94</v>
      </c>
      <c r="C15" s="32" t="s">
        <v>94</v>
      </c>
      <c r="D15" s="32" t="s">
        <v>94</v>
      </c>
      <c r="E15" s="32" t="s">
        <v>94</v>
      </c>
      <c r="F15" s="32" t="s">
        <v>94</v>
      </c>
    </row>
    <row r="16" spans="1:6" ht="15" customHeight="1" x14ac:dyDescent="0.25">
      <c r="A16" s="18" t="s">
        <v>92</v>
      </c>
      <c r="B16" s="32" t="s">
        <v>94</v>
      </c>
      <c r="C16" s="32" t="s">
        <v>94</v>
      </c>
      <c r="D16" s="32" t="s">
        <v>94</v>
      </c>
      <c r="E16" s="32" t="s">
        <v>94</v>
      </c>
      <c r="F16" s="32" t="s">
        <v>94</v>
      </c>
    </row>
    <row r="17" spans="1:6" ht="15" customHeight="1" x14ac:dyDescent="0.25">
      <c r="A17" s="16" t="s">
        <v>100</v>
      </c>
      <c r="B17" s="31" t="s">
        <v>94</v>
      </c>
      <c r="C17" s="31" t="s">
        <v>94</v>
      </c>
      <c r="D17" s="31" t="s">
        <v>94</v>
      </c>
      <c r="E17" s="31" t="s">
        <v>94</v>
      </c>
      <c r="F17" s="31" t="s">
        <v>94</v>
      </c>
    </row>
    <row r="18" spans="1:6" ht="15" customHeight="1" x14ac:dyDescent="0.25">
      <c r="A18" s="18" t="s">
        <v>93</v>
      </c>
      <c r="B18" s="32" t="s">
        <v>94</v>
      </c>
      <c r="C18" s="32" t="s">
        <v>94</v>
      </c>
      <c r="D18" s="32" t="s">
        <v>94</v>
      </c>
      <c r="E18" s="32" t="s">
        <v>94</v>
      </c>
      <c r="F18" s="32" t="s">
        <v>94</v>
      </c>
    </row>
    <row r="19" spans="1:6" ht="15" customHeight="1" x14ac:dyDescent="0.25">
      <c r="A19" s="18" t="s">
        <v>92</v>
      </c>
      <c r="B19" s="32" t="s">
        <v>94</v>
      </c>
      <c r="C19" s="32" t="s">
        <v>94</v>
      </c>
      <c r="D19" s="32" t="s">
        <v>94</v>
      </c>
      <c r="E19" s="32" t="s">
        <v>94</v>
      </c>
      <c r="F19" s="32" t="s">
        <v>94</v>
      </c>
    </row>
    <row r="20" spans="1:6" ht="15" customHeight="1" x14ac:dyDescent="0.25">
      <c r="A20" s="16" t="s">
        <v>84</v>
      </c>
      <c r="B20" s="31">
        <v>5551216</v>
      </c>
      <c r="C20" s="31">
        <v>6452712</v>
      </c>
      <c r="D20" s="31">
        <v>6770105</v>
      </c>
      <c r="E20" s="31">
        <v>5565816</v>
      </c>
      <c r="F20" s="31">
        <v>8355605</v>
      </c>
    </row>
    <row r="21" spans="1:6" ht="15" customHeight="1" x14ac:dyDescent="0.25">
      <c r="A21" s="90"/>
      <c r="B21" s="91"/>
      <c r="C21" s="91"/>
      <c r="D21" s="91"/>
      <c r="E21" s="91"/>
      <c r="F21" s="92"/>
    </row>
    <row r="22" spans="1:6" ht="105.75" customHeight="1" x14ac:dyDescent="0.25">
      <c r="A22" s="104" t="s">
        <v>104</v>
      </c>
      <c r="B22" s="104"/>
      <c r="C22" s="104"/>
      <c r="D22" s="104"/>
      <c r="E22" s="104"/>
      <c r="F22" s="104"/>
    </row>
    <row r="23" spans="1:6" ht="15" customHeight="1" x14ac:dyDescent="0.25">
      <c r="A23" s="104" t="s">
        <v>96</v>
      </c>
      <c r="B23" s="104"/>
      <c r="C23" s="104"/>
      <c r="D23" s="104"/>
      <c r="E23" s="104"/>
      <c r="F23" s="104"/>
    </row>
    <row r="24" spans="1:6" ht="14.25" customHeight="1" x14ac:dyDescent="0.25">
      <c r="A24" s="104" t="s">
        <v>97</v>
      </c>
      <c r="B24" s="104"/>
      <c r="C24" s="104"/>
      <c r="D24" s="104"/>
      <c r="E24" s="104"/>
      <c r="F24" s="104"/>
    </row>
    <row r="25" spans="1:6" ht="15.75" customHeight="1" x14ac:dyDescent="0.25">
      <c r="A25" s="104" t="s">
        <v>88</v>
      </c>
      <c r="B25" s="104"/>
      <c r="C25" s="104"/>
      <c r="D25" s="104"/>
      <c r="E25" s="104"/>
      <c r="F25" s="104"/>
    </row>
    <row r="26" spans="1:6" ht="27" customHeight="1" x14ac:dyDescent="0.25">
      <c r="A26" s="80" t="s">
        <v>90</v>
      </c>
      <c r="B26" s="81"/>
      <c r="C26" s="81"/>
      <c r="D26" s="81"/>
      <c r="E26" s="81"/>
      <c r="F26" s="82"/>
    </row>
  </sheetData>
  <mergeCells count="6">
    <mergeCell ref="A26:F26"/>
    <mergeCell ref="A21:F21"/>
    <mergeCell ref="A22:F22"/>
    <mergeCell ref="A23:F23"/>
    <mergeCell ref="A24:F24"/>
    <mergeCell ref="A25:F25"/>
  </mergeCells>
  <pageMargins left="0.75" right="0.75" top="1" bottom="1" header="0.5" footer="0.5"/>
  <pageSetup orientation="portrait" horizontalDpi="300" verticalDpi="300"/>
  <headerFooter>
    <oddHeader>Report #2_x000D_dtcc_irs_20130208</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7"/>
  <sheetViews>
    <sheetView workbookViewId="0">
      <selection activeCell="F5" sqref="F5"/>
    </sheetView>
  </sheetViews>
  <sheetFormatPr defaultRowHeight="15" x14ac:dyDescent="0.25"/>
  <cols>
    <col min="1" max="1" width="24.7109375" customWidth="1"/>
    <col min="2" max="4" width="14.7109375" customWidth="1"/>
  </cols>
  <sheetData>
    <row r="1" spans="1:4" x14ac:dyDescent="0.25">
      <c r="A1" s="34" t="s">
        <v>105</v>
      </c>
      <c r="B1" s="34" t="s">
        <v>106</v>
      </c>
      <c r="C1" s="34" t="s">
        <v>107</v>
      </c>
      <c r="D1" s="34" t="s">
        <v>84</v>
      </c>
    </row>
    <row r="2" spans="1:4" x14ac:dyDescent="0.25">
      <c r="A2" s="35" t="s">
        <v>108</v>
      </c>
      <c r="B2" s="36">
        <v>117318077</v>
      </c>
      <c r="C2" s="36">
        <v>64999243</v>
      </c>
      <c r="D2" s="36">
        <v>182317320</v>
      </c>
    </row>
    <row r="3" spans="1:4" x14ac:dyDescent="0.25">
      <c r="A3" s="37" t="s">
        <v>109</v>
      </c>
      <c r="B3" s="36">
        <v>53494079</v>
      </c>
      <c r="C3" s="36">
        <v>8400085</v>
      </c>
      <c r="D3" s="36">
        <v>61894165</v>
      </c>
    </row>
    <row r="4" spans="1:4" x14ac:dyDescent="0.25">
      <c r="A4" s="37" t="s">
        <v>110</v>
      </c>
      <c r="B4" s="36">
        <v>39868245</v>
      </c>
      <c r="C4" s="36">
        <v>10652534</v>
      </c>
      <c r="D4" s="36">
        <v>50520779</v>
      </c>
    </row>
    <row r="5" spans="1:4" x14ac:dyDescent="0.25">
      <c r="A5" s="38" t="s">
        <v>111</v>
      </c>
      <c r="B5" s="36">
        <v>7089984</v>
      </c>
      <c r="C5" s="36">
        <v>44039933</v>
      </c>
      <c r="D5" s="36">
        <v>51129917</v>
      </c>
    </row>
    <row r="6" spans="1:4" x14ac:dyDescent="0.25">
      <c r="A6" s="39" t="s">
        <v>84</v>
      </c>
      <c r="B6" s="40">
        <v>217770385</v>
      </c>
      <c r="C6" s="40">
        <v>128091795</v>
      </c>
      <c r="D6" s="40">
        <v>345862181</v>
      </c>
    </row>
    <row r="7" spans="1:4" ht="34.5" customHeight="1" x14ac:dyDescent="0.25">
      <c r="A7" s="105" t="s">
        <v>112</v>
      </c>
      <c r="B7" s="105"/>
      <c r="C7" s="105"/>
      <c r="D7" s="105"/>
    </row>
  </sheetData>
  <mergeCells count="1">
    <mergeCell ref="A7:D7"/>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9"/>
  <sheetViews>
    <sheetView workbookViewId="0">
      <selection activeCell="D14" sqref="D14"/>
    </sheetView>
  </sheetViews>
  <sheetFormatPr defaultRowHeight="15" x14ac:dyDescent="0.25"/>
  <cols>
    <col min="1" max="1" width="20.7109375" customWidth="1"/>
    <col min="2" max="3" width="12" bestFit="1" customWidth="1"/>
    <col min="4" max="4" width="11.5703125" bestFit="1" customWidth="1"/>
    <col min="5" max="5" width="12" bestFit="1" customWidth="1"/>
    <col min="6" max="8" width="12" customWidth="1"/>
    <col min="9" max="9" width="12.5703125" customWidth="1"/>
  </cols>
  <sheetData>
    <row r="1" spans="1:9" ht="15.75" x14ac:dyDescent="0.25">
      <c r="A1" s="34" t="s">
        <v>105</v>
      </c>
      <c r="B1" s="41" t="s">
        <v>113</v>
      </c>
      <c r="C1" s="41" t="s">
        <v>114</v>
      </c>
      <c r="D1" s="41" t="s">
        <v>115</v>
      </c>
      <c r="E1" s="41" t="s">
        <v>116</v>
      </c>
      <c r="F1" s="41" t="s">
        <v>117</v>
      </c>
      <c r="G1" s="41" t="s">
        <v>118</v>
      </c>
      <c r="H1" s="41" t="s">
        <v>119</v>
      </c>
      <c r="I1" s="41" t="s">
        <v>84</v>
      </c>
    </row>
    <row r="2" spans="1:9" x14ac:dyDescent="0.25">
      <c r="A2" s="37" t="s">
        <v>120</v>
      </c>
      <c r="B2" s="42">
        <v>7857874</v>
      </c>
      <c r="C2" s="42">
        <v>551598</v>
      </c>
      <c r="D2" s="42">
        <v>2519110</v>
      </c>
      <c r="E2" s="42">
        <v>1955530</v>
      </c>
      <c r="F2" s="42">
        <v>430314</v>
      </c>
      <c r="G2" s="42">
        <v>144046</v>
      </c>
      <c r="H2" s="42">
        <v>237247</v>
      </c>
      <c r="I2" s="42">
        <v>13695719</v>
      </c>
    </row>
    <row r="3" spans="1:9" x14ac:dyDescent="0.25">
      <c r="A3" s="35" t="s">
        <v>108</v>
      </c>
      <c r="B3" s="42">
        <v>70373510</v>
      </c>
      <c r="C3" s="42">
        <v>58333313</v>
      </c>
      <c r="D3" s="42">
        <v>13350731</v>
      </c>
      <c r="E3" s="42">
        <v>17063138</v>
      </c>
      <c r="F3" s="42">
        <v>5324184</v>
      </c>
      <c r="G3" s="42">
        <v>4955640</v>
      </c>
      <c r="H3" s="42">
        <v>12916805</v>
      </c>
      <c r="I3" s="42">
        <v>182317320</v>
      </c>
    </row>
    <row r="4" spans="1:9" x14ac:dyDescent="0.25">
      <c r="A4" s="37" t="s">
        <v>109</v>
      </c>
      <c r="B4" s="42">
        <v>17845518</v>
      </c>
      <c r="C4" s="42">
        <v>29592009</v>
      </c>
      <c r="D4" s="42">
        <v>9821671</v>
      </c>
      <c r="E4" s="42">
        <v>9905</v>
      </c>
      <c r="F4" s="42">
        <v>312256</v>
      </c>
      <c r="G4" s="42">
        <v>59657</v>
      </c>
      <c r="H4" s="42">
        <v>4253149</v>
      </c>
      <c r="I4" s="42">
        <v>61894165</v>
      </c>
    </row>
    <row r="5" spans="1:9" x14ac:dyDescent="0.25">
      <c r="A5" s="37" t="s">
        <v>110</v>
      </c>
      <c r="B5" s="42">
        <v>6362235</v>
      </c>
      <c r="C5" s="42">
        <v>30630148</v>
      </c>
      <c r="D5" s="42">
        <v>9964346</v>
      </c>
      <c r="E5" s="42">
        <v>103611</v>
      </c>
      <c r="F5" s="42">
        <v>1620479</v>
      </c>
      <c r="G5" s="42">
        <v>896777</v>
      </c>
      <c r="H5" s="42">
        <v>943182</v>
      </c>
      <c r="I5" s="42">
        <v>50520779</v>
      </c>
    </row>
    <row r="6" spans="1:9" x14ac:dyDescent="0.25">
      <c r="A6" s="37" t="s">
        <v>121</v>
      </c>
      <c r="B6" s="42">
        <v>8236296</v>
      </c>
      <c r="C6" s="42">
        <v>7578243</v>
      </c>
      <c r="D6" s="42">
        <v>1546653</v>
      </c>
      <c r="E6" s="42">
        <v>2223181</v>
      </c>
      <c r="F6" s="42">
        <v>413815</v>
      </c>
      <c r="G6" s="42">
        <v>19217</v>
      </c>
      <c r="H6" s="42">
        <v>277938</v>
      </c>
      <c r="I6" s="42">
        <v>20295343</v>
      </c>
    </row>
    <row r="7" spans="1:9" x14ac:dyDescent="0.25">
      <c r="A7" s="38" t="s">
        <v>111</v>
      </c>
      <c r="B7" s="42">
        <v>9310247</v>
      </c>
      <c r="C7" s="42">
        <v>5809675</v>
      </c>
      <c r="D7" s="42">
        <v>1296919</v>
      </c>
      <c r="E7" s="42">
        <v>294855</v>
      </c>
      <c r="F7" s="42">
        <v>107043</v>
      </c>
      <c r="G7" s="42">
        <v>98501</v>
      </c>
      <c r="H7" s="42">
        <v>221614</v>
      </c>
      <c r="I7" s="42">
        <v>17138855</v>
      </c>
    </row>
    <row r="8" spans="1:9" x14ac:dyDescent="0.25">
      <c r="A8" s="43" t="s">
        <v>84</v>
      </c>
      <c r="B8" s="44">
        <v>119985680</v>
      </c>
      <c r="C8" s="44">
        <v>132494986</v>
      </c>
      <c r="D8" s="44">
        <v>38499430</v>
      </c>
      <c r="E8" s="44">
        <v>21650220</v>
      </c>
      <c r="F8" s="44">
        <v>8208091</v>
      </c>
      <c r="G8" s="44">
        <v>6173838</v>
      </c>
      <c r="H8" s="44">
        <v>18849935</v>
      </c>
      <c r="I8" s="44">
        <v>345862181</v>
      </c>
    </row>
    <row r="9" spans="1:9" ht="19.5" customHeight="1" x14ac:dyDescent="0.25">
      <c r="A9" s="106" t="s">
        <v>122</v>
      </c>
      <c r="B9" s="106"/>
      <c r="C9" s="106"/>
      <c r="D9" s="106"/>
      <c r="E9" s="106"/>
      <c r="F9" s="106"/>
      <c r="G9" s="106"/>
      <c r="H9" s="106"/>
      <c r="I9" s="106"/>
    </row>
  </sheetData>
  <mergeCells count="1">
    <mergeCell ref="A9:I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vt:i4>
      </vt:variant>
    </vt:vector>
  </HeadingPairs>
  <TitlesOfParts>
    <vt:vector size="56" baseType="lpstr">
      <vt:lpstr>Table of Contents</vt:lpstr>
      <vt:lpstr>1</vt:lpstr>
      <vt:lpstr>2</vt:lpstr>
      <vt:lpstr>3</vt:lpstr>
      <vt:lpstr>4</vt:lpstr>
      <vt:lpstr>5</vt:lpstr>
      <vt:lpstr>6</vt:lpstr>
      <vt:lpstr>7a</vt:lpstr>
      <vt:lpstr>7b</vt:lpstr>
      <vt:lpstr>7c</vt:lpstr>
      <vt:lpstr>7d</vt:lpstr>
      <vt:lpstr>7e</vt:lpstr>
      <vt:lpstr>8a</vt:lpstr>
      <vt:lpstr>8b</vt:lpstr>
      <vt:lpstr>8c</vt:lpstr>
      <vt:lpstr>8d</vt:lpstr>
      <vt:lpstr>8e</vt:lpstr>
      <vt:lpstr>9a</vt:lpstr>
      <vt:lpstr>9b</vt:lpstr>
      <vt:lpstr>9c</vt:lpstr>
      <vt:lpstr>9d</vt:lpstr>
      <vt:lpstr>9e</vt:lpstr>
      <vt:lpstr>10a</vt:lpstr>
      <vt:lpstr>10b</vt:lpstr>
      <vt:lpstr>10c</vt:lpstr>
      <vt:lpstr>10d</vt:lpstr>
      <vt:lpstr>10e</vt:lpstr>
      <vt:lpstr>11a</vt:lpstr>
      <vt:lpstr>11b</vt:lpstr>
      <vt:lpstr>11c</vt:lpstr>
      <vt:lpstr>11d</vt:lpstr>
      <vt:lpstr>11e</vt:lpstr>
      <vt:lpstr>12a</vt:lpstr>
      <vt:lpstr>12b</vt:lpstr>
      <vt:lpstr>12c</vt:lpstr>
      <vt:lpstr>12d</vt:lpstr>
      <vt:lpstr>12e</vt:lpstr>
      <vt:lpstr>13a</vt:lpstr>
      <vt:lpstr>13b</vt:lpstr>
      <vt:lpstr>13c</vt:lpstr>
      <vt:lpstr>13d</vt:lpstr>
      <vt:lpstr>13e</vt:lpstr>
      <vt:lpstr>14a</vt:lpstr>
      <vt:lpstr>14b</vt:lpstr>
      <vt:lpstr>14c</vt:lpstr>
      <vt:lpstr>14d</vt:lpstr>
      <vt:lpstr>14e</vt:lpstr>
      <vt:lpstr>15a</vt:lpstr>
      <vt:lpstr>15b</vt:lpstr>
      <vt:lpstr>15c</vt:lpstr>
      <vt:lpstr>15d</vt:lpstr>
      <vt:lpstr>15e</vt:lpstr>
      <vt:lpstr>16</vt:lpstr>
      <vt:lpstr>17</vt:lpstr>
      <vt:lpstr>18</vt:lpstr>
      <vt:lpstr>'13b'!Print_Area</vt:lpstr>
    </vt:vector>
  </TitlesOfParts>
  <Company>CFTC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JRoberts</dc:creator>
  <cp:lastModifiedBy>JRoberts</cp:lastModifiedBy>
  <dcterms:created xsi:type="dcterms:W3CDTF">2014-06-16T18:06:34Z</dcterms:created>
  <dcterms:modified xsi:type="dcterms:W3CDTF">2014-06-16T18:08:25Z</dcterms:modified>
</cp:coreProperties>
</file>