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4265" tabRatio="744"/>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s>
  <definedNames>
    <definedName name="_xlnm.Print_Area" localSheetId="38">'13b'!$A$1:$E$13</definedName>
  </definedNames>
  <calcPr calcId="145621"/>
</workbook>
</file>

<file path=xl/calcChain.xml><?xml version="1.0" encoding="utf-8"?>
<calcChain xmlns="http://schemas.openxmlformats.org/spreadsheetml/2006/main">
  <c r="B8" i="84" l="1"/>
  <c r="D8" i="84" s="1"/>
  <c r="D3" i="84"/>
  <c r="D4" i="84"/>
  <c r="D5" i="84"/>
  <c r="D6" i="84"/>
  <c r="D7" i="84"/>
  <c r="D9" i="84"/>
  <c r="D10" i="84"/>
  <c r="D11" i="84"/>
  <c r="D2" i="84"/>
  <c r="D4" i="54"/>
  <c r="D5" i="54"/>
  <c r="F2" i="91" l="1"/>
  <c r="F8" i="91" s="1"/>
  <c r="E2" i="91"/>
  <c r="E8" i="91" s="1"/>
  <c r="D2" i="91"/>
  <c r="D8" i="91" s="1"/>
  <c r="C2" i="91"/>
  <c r="C8" i="91" s="1"/>
  <c r="B2" i="91"/>
  <c r="B8" i="91" s="1"/>
  <c r="F2" i="90" l="1"/>
  <c r="F8" i="90" s="1"/>
  <c r="E2" i="90"/>
  <c r="E8" i="90" s="1"/>
  <c r="D2" i="90"/>
  <c r="D8" i="90" s="1"/>
  <c r="C2" i="90"/>
  <c r="C8" i="90" s="1"/>
  <c r="B2" i="90"/>
  <c r="B8" i="90" s="1"/>
  <c r="G4" i="87" l="1"/>
  <c r="G9" i="87" s="1"/>
  <c r="F4" i="87"/>
  <c r="F9" i="87" s="1"/>
  <c r="E4" i="87"/>
  <c r="E9" i="87" s="1"/>
  <c r="D4" i="87"/>
  <c r="D9" i="87" s="1"/>
  <c r="C4" i="87"/>
  <c r="C9" i="87" s="1"/>
  <c r="B4" i="87"/>
  <c r="B9" i="87" s="1"/>
  <c r="E4" i="86"/>
  <c r="E10" i="86" s="1"/>
  <c r="D4" i="86"/>
  <c r="D10" i="86" s="1"/>
  <c r="C4" i="86"/>
  <c r="C10" i="86" s="1"/>
  <c r="B4" i="86"/>
  <c r="B10" i="86" s="1"/>
  <c r="E10" i="85"/>
  <c r="E9" i="85"/>
  <c r="E8" i="85"/>
  <c r="E7" i="85"/>
  <c r="E6" i="85"/>
  <c r="D5" i="85"/>
  <c r="C5" i="85"/>
  <c r="B5" i="85"/>
  <c r="B11" i="85" s="1"/>
  <c r="E4" i="85"/>
  <c r="E3" i="85"/>
  <c r="D2" i="85"/>
  <c r="D11" i="85" s="1"/>
  <c r="C2" i="85"/>
  <c r="B2" i="85"/>
  <c r="C8" i="84"/>
  <c r="C3" i="84"/>
  <c r="B3" i="84"/>
  <c r="B12" i="84" s="1"/>
  <c r="E2" i="85" l="1"/>
  <c r="C11" i="85"/>
  <c r="C12" i="84"/>
  <c r="D12" i="84"/>
  <c r="E5" i="85"/>
  <c r="E11" i="85" s="1"/>
  <c r="G6" i="82" l="1"/>
  <c r="F6" i="82"/>
  <c r="E6" i="82"/>
  <c r="D6" i="82"/>
  <c r="C6" i="82"/>
  <c r="B6" i="82"/>
  <c r="E2" i="82"/>
  <c r="E6" i="81"/>
  <c r="D6" i="81"/>
  <c r="C6" i="81"/>
  <c r="B6" i="81"/>
  <c r="E2" i="81"/>
  <c r="D12" i="80"/>
  <c r="C12" i="80"/>
  <c r="B12" i="80"/>
  <c r="E12" i="80" s="1"/>
  <c r="E7" i="80"/>
  <c r="D7" i="80"/>
  <c r="C7" i="80"/>
  <c r="B7" i="80"/>
  <c r="E2" i="80"/>
  <c r="D2" i="80"/>
  <c r="D16" i="80" s="1"/>
  <c r="C2" i="80"/>
  <c r="C16" i="80" s="1"/>
  <c r="B2" i="80"/>
  <c r="B16" i="80" s="1"/>
  <c r="D12" i="79"/>
  <c r="C12" i="79"/>
  <c r="B12" i="79"/>
  <c r="D7" i="79"/>
  <c r="C7" i="79"/>
  <c r="B7" i="79"/>
  <c r="D2" i="79"/>
  <c r="D16" i="79" s="1"/>
  <c r="C2" i="79"/>
  <c r="B2" i="79"/>
  <c r="B16" i="79" l="1"/>
  <c r="C16" i="79"/>
  <c r="E16" i="80"/>
  <c r="G7" i="77" l="1"/>
  <c r="F7" i="77"/>
  <c r="E7" i="77"/>
  <c r="D7" i="77"/>
  <c r="C7" i="77"/>
  <c r="B7" i="77"/>
  <c r="G3" i="77"/>
  <c r="G13" i="77" s="1"/>
  <c r="F3" i="77"/>
  <c r="F13" i="77" s="1"/>
  <c r="E3" i="77"/>
  <c r="E13" i="77" s="1"/>
  <c r="D3" i="77"/>
  <c r="D13" i="77" s="1"/>
  <c r="C3" i="77"/>
  <c r="C13" i="77" s="1"/>
  <c r="B3" i="77"/>
  <c r="B13" i="77" s="1"/>
  <c r="E11" i="76"/>
  <c r="D11" i="76"/>
  <c r="C11" i="76"/>
  <c r="B11" i="76"/>
  <c r="E6" i="76"/>
  <c r="D6" i="76"/>
  <c r="C6" i="76"/>
  <c r="B6" i="76"/>
  <c r="E3" i="76"/>
  <c r="E14" i="76" s="1"/>
  <c r="D3" i="76"/>
  <c r="D14" i="76" s="1"/>
  <c r="C3" i="76"/>
  <c r="C14" i="76" s="1"/>
  <c r="B3" i="76"/>
  <c r="B14" i="76" s="1"/>
  <c r="E6" i="75"/>
  <c r="D6" i="75"/>
  <c r="C6" i="75"/>
  <c r="B6" i="75"/>
  <c r="E2" i="75"/>
  <c r="E12" i="75" s="1"/>
  <c r="D2" i="75"/>
  <c r="D12" i="75" s="1"/>
  <c r="C2" i="75"/>
  <c r="C12" i="75" s="1"/>
  <c r="B2" i="75"/>
  <c r="B12" i="75" s="1"/>
  <c r="D12" i="74"/>
  <c r="C12" i="74"/>
  <c r="D7" i="74"/>
  <c r="C7" i="74"/>
  <c r="B7" i="74"/>
  <c r="B16" i="74" s="1"/>
  <c r="D6" i="74"/>
  <c r="D2" i="74" s="1"/>
  <c r="D16" i="74" s="1"/>
  <c r="C2" i="74"/>
  <c r="C16" i="74" s="1"/>
  <c r="C12" i="54" l="1"/>
  <c r="B12" i="54"/>
  <c r="D12" i="54"/>
  <c r="I8" i="46" l="1"/>
  <c r="H8" i="46"/>
  <c r="G8" i="46"/>
  <c r="F8" i="46"/>
  <c r="E8" i="46"/>
  <c r="D8" i="46"/>
  <c r="C8" i="46"/>
  <c r="B8" i="46"/>
  <c r="J8" i="46"/>
  <c r="C7" i="44"/>
  <c r="B7" i="44"/>
  <c r="D7" i="44" s="1"/>
  <c r="D6" i="44"/>
  <c r="D5" i="44"/>
  <c r="D4" i="44"/>
  <c r="D3" i="44"/>
  <c r="D2" i="44"/>
</calcChain>
</file>

<file path=xl/sharedStrings.xml><?xml version="1.0" encoding="utf-8"?>
<sst xmlns="http://schemas.openxmlformats.org/spreadsheetml/2006/main" count="1391" uniqueCount="223">
  <si>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</si>
  <si>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</si>
  <si>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</si>
  <si>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</si>
  <si>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</si>
  <si>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</si>
  <si>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</si>
  <si>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</si>
  <si>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</si>
  <si>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</si>
  <si>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</si>
  <si>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</si>
  <si>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</si>
  <si>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</si>
  <si>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</si>
  <si>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</si>
  <si>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</si>
  <si>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</si>
  <si>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</si>
  <si>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</si>
  <si>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</si>
  <si>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</si>
  <si>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</si>
  <si>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</si>
  <si>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</si>
  <si>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</si>
  <si>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</si>
  <si>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</si>
  <si>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</si>
  <si>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</si>
  <si>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</si>
  <si>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</si>
  <si>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</si>
  <si>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</si>
  <si>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Asia</t>
  </si>
  <si>
    <t>Europe</t>
  </si>
  <si>
    <t>North America</t>
  </si>
  <si>
    <t>Index</t>
  </si>
  <si>
    <t>Other</t>
  </si>
  <si>
    <t>Swaptions</t>
  </si>
  <si>
    <t>Total Return Swap</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</si>
  <si>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</si>
  <si>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</si>
  <si>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</si>
  <si>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</si>
  <si>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</si>
  <si>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</si>
  <si>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</si>
  <si>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</si>
  <si>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</si>
  <si>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</si>
  <si>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</si>
  <si>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</si>
  <si>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</si>
  <si>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</si>
  <si>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</si>
  <si>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</si>
  <si>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</si>
  <si>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</si>
  <si>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</si>
  <si>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</si>
  <si>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</si>
  <si>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</si>
  <si>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</si>
  <si>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</si>
  <si>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</si>
  <si>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</si>
  <si>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</si>
  <si>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</si>
  <si>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</si>
  <si>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</si>
  <si>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</si>
  <si>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</si>
  <si>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</si>
  <si>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</si>
  <si>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</si>
  <si>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</si>
  <si>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</si>
  <si>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</si>
  <si>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</si>
  <si>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</si>
  <si>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</si>
  <si>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</si>
  <si>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</si>
  <si>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</si>
  <si>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</si>
  <si>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</si>
  <si>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</si>
  <si>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</si>
  <si>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</si>
  <si>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</si>
  <si>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</si>
  <si>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</si>
  <si>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</si>
  <si>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</si>
  <si>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</si>
  <si>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</si>
  <si>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</si>
  <si>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</si>
  <si>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</si>
  <si>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</si>
  <si>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</si>
  <si>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</si>
  <si>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</si>
  <si>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</si>
  <si>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</si>
  <si>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</si>
  <si>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</si>
  <si>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</si>
  <si>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</si>
  <si>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</si>
  <si>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</si>
  <si>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</si>
  <si>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</si>
  <si>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</si>
  <si>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</si>
  <si>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</si>
  <si>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</si>
  <si>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</si>
  <si>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</si>
  <si>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</si>
  <si>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Cap/Floor, Debt Option, Exotic, Fixed-Fixed, Inflation, OIS, Swaption, and Basis.</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</si>
  <si>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</si>
  <si>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</si>
  <si>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</si>
  <si>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</si>
  <si>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</si>
  <si>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</si>
  <si>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</si>
  <si>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</si>
  <si>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</si>
  <si>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</si>
  <si>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</si>
  <si>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</si>
  <si>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</si>
  <si>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</si>
  <si>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</si>
  <si>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</si>
  <si>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</si>
  <si>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</si>
  <si>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</si>
  <si>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</si>
  <si>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</si>
  <si>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Exotic</t>
  </si>
  <si>
    <t xml:space="preserve">  Swaptions</t>
  </si>
  <si>
    <t xml:space="preserve">  Total Return Swap</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</si>
  <si>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</si>
  <si>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</si>
  <si>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</si>
  <si>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</si>
  <si>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</si>
  <si>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</si>
  <si>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</si>
  <si>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</si>
  <si>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</si>
  <si>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</si>
  <si>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</si>
  <si>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</si>
  <si>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</si>
  <si>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</si>
  <si>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</si>
  <si>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</si>
  <si>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</si>
  <si>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</si>
  <si>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</si>
  <si>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</si>
  <si>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October 18</t>
  </si>
  <si>
    <t>October 25</t>
  </si>
  <si>
    <t>November 1</t>
  </si>
  <si>
    <t>November 8</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</si>
  <si>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</si>
  <si>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</si>
  <si>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</si>
  <si>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</si>
  <si>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</si>
  <si>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</si>
  <si>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</si>
  <si>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</si>
  <si>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</si>
  <si>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</si>
  <si>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</si>
  <si>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</si>
  <si>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</si>
  <si>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</si>
  <si>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</si>
  <si>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</si>
  <si>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</si>
  <si>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</si>
  <si>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</si>
  <si>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</si>
  <si>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</si>
  <si>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</si>
  <si>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 xml:space="preserve"> N/A </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</si>
  <si>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</si>
  <si>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</si>
  <si>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</si>
  <si>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</si>
  <si>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</si>
  <si>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</si>
  <si>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</si>
  <si>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</si>
  <si>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</si>
  <si>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</si>
  <si>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</si>
  <si>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</si>
  <si>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November 15</t>
  </si>
  <si>
    <t xml:space="preserve">  N/A  </t>
  </si>
  <si>
    <t xml:space="preserve">                            -  </t>
  </si>
  <si>
    <t xml:space="preserve">                   -  </t>
  </si>
  <si>
    <t xml:space="preserve">                 -  </t>
  </si>
  <si>
    <t>Gross notional amount outstanding, November 15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</si>
  <si>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 xml:space="preserve">                     -  </t>
  </si>
  <si>
    <t xml:space="preserve">                      -  </t>
  </si>
  <si>
    <t xml:space="preserve">                       -  </t>
  </si>
  <si>
    <t>Swap transaction volumes, week ending November 15,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</si>
  <si>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November 15,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</si>
  <si>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Gross notional amount outstanding, November 15 weekly snapshot, by participant type, product, and clearing status (millions of USD), all grades. For cleared swaps, this table reflects only one of the two swaps that results from the clearing process; therefore, the numbers on this table are analogous to the notional value of futures open interest.</t>
  </si>
  <si>
    <t xml:space="preserve"> Swap transaction volumes, week ending November 15,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</si>
  <si>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November 15,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</si>
  <si>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November 15 weekly snapshot, by product type, all tenors and currencies.  </t>
  </si>
  <si>
    <t xml:space="preserve">Gross notional amount outstanding, November 15 weekly snapshot, by product type, all participant types, tenors and currencies.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</si>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</sst>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s>
  <cellStyleXfs count="214">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cellStyleXfs>
  <cellXfs count="130">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7" fillId="0" borderId="1" xfId="0" applyFont="1" applyBorder="1" applyAlignment="1">
      <alignment horizontal="center" vertical="center"/>
    </xf>
    <xf numFmtId="0" fontId="29" fillId="0" borderId="1" xfId="0" applyFont="1" applyFill="1" applyBorder="1" applyAlignment="1">
      <alignment vertical="center"/>
    </xf>
    <xf numFmtId="166" fontId="29" fillId="0" borderId="1" xfId="44" applyNumberFormat="1" applyFont="1" applyBorder="1" applyAlignment="1">
      <alignment horizontal="righ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27" fillId="0" borderId="1" xfId="44" applyNumberFormat="1" applyFont="1" applyBorder="1" applyAlignment="1">
      <alignment horizontal="right" vertical="center"/>
    </xf>
    <xf numFmtId="166" fontId="0" fillId="0" borderId="0" xfId="0" applyNumberFormat="1"/>
    <xf numFmtId="166" fontId="29" fillId="0" borderId="1" xfId="44" applyNumberFormat="1" applyFont="1" applyBorder="1" applyAlignment="1">
      <alignment horizontal="right"/>
    </xf>
    <xf numFmtId="0" fontId="27" fillId="0" borderId="1" xfId="0" applyFont="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0" fontId="0" fillId="0" borderId="1" xfId="0" applyBorder="1"/>
    <xf numFmtId="166" fontId="29" fillId="0" borderId="1" xfId="44" applyNumberFormat="1" applyFont="1" applyFill="1" applyBorder="1" applyAlignment="1">
      <alignment vertical="center"/>
    </xf>
    <xf numFmtId="166" fontId="29" fillId="0" borderId="1" xfId="44" applyNumberFormat="1" applyFont="1" applyBorder="1" applyAlignment="1">
      <alignment vertical="center"/>
    </xf>
    <xf numFmtId="166" fontId="27" fillId="0" borderId="1" xfId="0" applyNumberFormat="1" applyFont="1" applyBorder="1" applyAlignment="1">
      <alignment vertical="center"/>
    </xf>
    <xf numFmtId="166" fontId="27" fillId="0" borderId="1" xfId="44" applyNumberFormat="1" applyFont="1" applyBorder="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27" fillId="3" borderId="1" xfId="44" applyNumberFormat="1" applyFont="1" applyFill="1" applyBorder="1" applyAlignment="1" applyProtection="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0" fontId="21" fillId="2" borderId="14" xfId="0" applyNumberFormat="1" applyFont="1" applyFill="1" applyBorder="1" applyAlignment="1" applyProtection="1">
      <alignment horizontal="left" vertical="center" wrapText="1"/>
    </xf>
    <xf numFmtId="166" fontId="27" fillId="0" borderId="14" xfId="44" applyNumberFormat="1" applyFont="1" applyBorder="1" applyAlignment="1">
      <alignment horizontal="right" vertical="center"/>
    </xf>
    <xf numFmtId="166" fontId="27" fillId="0" borderId="2" xfId="44" applyNumberFormat="1" applyFont="1" applyBorder="1" applyAlignment="1">
      <alignment horizontal="right" vertical="center"/>
    </xf>
    <xf numFmtId="166" fontId="19" fillId="3" borderId="1" xfId="0" applyNumberFormat="1" applyFont="1" applyFill="1" applyBorder="1" applyAlignment="1" applyProtection="1"/>
    <xf numFmtId="0" fontId="0" fillId="3" borderId="17" xfId="0" applyNumberFormat="1" applyFont="1" applyFill="1" applyBorder="1" applyAlignment="1" applyProtection="1"/>
    <xf numFmtId="49" fontId="22" fillId="0" borderId="1" xfId="183" applyNumberFormat="1" applyFont="1" applyFill="1" applyBorder="1" applyAlignment="1" applyProtection="1">
      <alignment horizontal="center" vertical="center" wrapText="1"/>
    </xf>
    <xf numFmtId="0" fontId="22" fillId="0" borderId="1" xfId="183"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0" fontId="27" fillId="0" borderId="1" xfId="0" applyFont="1" applyBorder="1"/>
    <xf numFmtId="0"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wrapText="1"/>
    </xf>
    <xf numFmtId="11" fontId="0" fillId="3" borderId="0" xfId="0" applyNumberFormat="1" applyFont="1" applyFill="1" applyBorder="1" applyAlignment="1" applyProtection="1"/>
    <xf numFmtId="49" fontId="21" fillId="0" borderId="1" xfId="44"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0" fontId="21" fillId="3" borderId="0" xfId="177" applyNumberFormat="1" applyFont="1" applyFill="1" applyBorder="1" applyAlignment="1" applyProtection="1"/>
    <xf numFmtId="164" fontId="22" fillId="0" borderId="1" xfId="179" applyNumberFormat="1" applyFont="1" applyFill="1" applyBorder="1" applyAlignment="1" applyProtection="1">
      <alignment horizontal="right" vertical="center" wrapText="1"/>
    </xf>
    <xf numFmtId="164" fontId="21" fillId="0" borderId="1" xfId="179" applyNumberFormat="1" applyFont="1" applyFill="1" applyBorder="1" applyAlignment="1" applyProtection="1">
      <alignment horizontal="right" vertical="center" wrapText="1"/>
    </xf>
    <xf numFmtId="0" fontId="22" fillId="0" borderId="1" xfId="179" applyNumberFormat="1" applyFont="1" applyFill="1" applyBorder="1" applyAlignment="1" applyProtection="1">
      <alignment horizontal="left" vertical="center" wrapText="1"/>
    </xf>
    <xf numFmtId="49" fontId="21" fillId="0" borderId="1" xfId="179" applyNumberFormat="1" applyFont="1" applyFill="1" applyBorder="1" applyAlignment="1" applyProtection="1">
      <alignment horizontal="right" vertical="center" wrapText="1"/>
    </xf>
    <xf numFmtId="0" fontId="31" fillId="3" borderId="0" xfId="177" applyNumberFormat="1" applyFont="1" applyFill="1" applyBorder="1" applyAlignment="1" applyProtection="1"/>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49" fontId="21" fillId="0" borderId="1" xfId="177" applyNumberFormat="1" applyFont="1" applyFill="1" applyBorder="1" applyAlignment="1" applyProtection="1">
      <alignment horizontal="right" vertical="center" wrapText="1"/>
    </xf>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0" fillId="0" borderId="17" xfId="0" applyBorder="1" applyAlignment="1">
      <alignment vertical="center" wrapText="1"/>
    </xf>
    <xf numFmtId="0" fontId="21" fillId="0" borderId="15"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1"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9" fillId="0" borderId="1" xfId="0" applyFont="1" applyBorder="1" applyAlignment="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1" fillId="3" borderId="1" xfId="0" applyNumberFormat="1" applyFont="1" applyFill="1" applyBorder="1" applyAlignment="1" applyProtection="1">
      <alignment horizontal="left" vertical="center" wrapText="1"/>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9" fillId="3" borderId="1" xfId="0" applyNumberFormat="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wrapText="1"/>
    </xf>
    <xf numFmtId="0" fontId="21" fillId="3" borderId="15" xfId="0" applyNumberFormat="1" applyFont="1" applyFill="1" applyBorder="1" applyAlignment="1" applyProtection="1">
      <alignment horizontal="left" vertical="center" wrapText="1"/>
    </xf>
    <xf numFmtId="0" fontId="29" fillId="3" borderId="14"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4">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4" xfId="213"/>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tabSelected="1" zoomScale="85" zoomScaleNormal="85" workbookViewId="0">
      <selection activeCell="A7" sqref="A7"/>
    </sheetView>
  </sheetViews>
  <sheetFormatPr defaultRowHeight="15" x14ac:dyDescent="0.25"/>
  <cols>
    <col min="1" max="1" width="22.85546875" customWidth="1"/>
    <col min="2" max="2" width="14.85546875" customWidth="1"/>
    <col min="3" max="3" width="9.85546875" bestFit="1" customWidth="1"/>
  </cols>
  <sheetData>
    <row r="1" spans="1:2" x14ac:dyDescent="0.25">
      <c r="A1" s="1" t="s">
        <v>44</v>
      </c>
    </row>
    <row r="3" spans="1:2" x14ac:dyDescent="0.25">
      <c r="A3" s="20" t="s">
        <v>59</v>
      </c>
      <c r="B3" s="21">
        <v>41605</v>
      </c>
    </row>
    <row r="4" spans="1:2" x14ac:dyDescent="0.25">
      <c r="A4" s="22" t="s">
        <v>58</v>
      </c>
      <c r="B4" s="23">
        <v>41593</v>
      </c>
    </row>
    <row r="6" spans="1:2" x14ac:dyDescent="0.25">
      <c r="A6" t="s">
        <v>45</v>
      </c>
    </row>
    <row r="8" spans="1:2" x14ac:dyDescent="0.25">
      <c r="A8" s="1" t="s">
        <v>46</v>
      </c>
    </row>
    <row r="10" spans="1:2" x14ac:dyDescent="0.25">
      <c r="A10" s="2" t="s">
        <v>47</v>
      </c>
    </row>
    <row r="11" spans="1:2" x14ac:dyDescent="0.25">
      <c r="A11" s="2" t="s">
        <v>48</v>
      </c>
    </row>
    <row r="13" spans="1:2" x14ac:dyDescent="0.25">
      <c r="A13" s="2" t="s">
        <v>56</v>
      </c>
    </row>
    <row r="14" spans="1:2" x14ac:dyDescent="0.25">
      <c r="A14" s="2" t="s">
        <v>60</v>
      </c>
    </row>
    <row r="16" spans="1:2" x14ac:dyDescent="0.25">
      <c r="A16" s="2" t="s">
        <v>61</v>
      </c>
    </row>
    <row r="17" spans="1:1" x14ac:dyDescent="0.25">
      <c r="A17" s="2" t="s">
        <v>62</v>
      </c>
    </row>
    <row r="19" spans="1:1" x14ac:dyDescent="0.25">
      <c r="A19" s="1" t="s">
        <v>49</v>
      </c>
    </row>
    <row r="21" spans="1:1" x14ac:dyDescent="0.25">
      <c r="A21" s="3" t="s">
        <v>50</v>
      </c>
    </row>
    <row r="23" spans="1:1" x14ac:dyDescent="0.25">
      <c r="A23" s="2" t="s">
        <v>112</v>
      </c>
    </row>
    <row r="24" spans="1:1" x14ac:dyDescent="0.25">
      <c r="A24" s="2" t="s">
        <v>81</v>
      </c>
    </row>
    <row r="25" spans="1:1" x14ac:dyDescent="0.25">
      <c r="A25" s="2" t="s">
        <v>82</v>
      </c>
    </row>
    <row r="26" spans="1:1" x14ac:dyDescent="0.25">
      <c r="A26" s="2" t="s">
        <v>111</v>
      </c>
    </row>
    <row r="27" spans="1:1" x14ac:dyDescent="0.25">
      <c r="A27" s="2" t="s">
        <v>83</v>
      </c>
    </row>
    <row r="29" spans="1:1" x14ac:dyDescent="0.25">
      <c r="A29" s="2" t="s">
        <v>91</v>
      </c>
    </row>
    <row r="30" spans="1:1" x14ac:dyDescent="0.25">
      <c r="A30" s="2" t="s">
        <v>92</v>
      </c>
    </row>
    <row r="31" spans="1:1" x14ac:dyDescent="0.25">
      <c r="A31" s="2" t="s">
        <v>93</v>
      </c>
    </row>
    <row r="32" spans="1:1" x14ac:dyDescent="0.25">
      <c r="A32" s="2" t="s">
        <v>110</v>
      </c>
    </row>
    <row r="33" spans="1:1" x14ac:dyDescent="0.25">
      <c r="A33" s="2" t="s">
        <v>90</v>
      </c>
    </row>
    <row r="35" spans="1:1" x14ac:dyDescent="0.25">
      <c r="A35" s="2" t="s">
        <v>94</v>
      </c>
    </row>
    <row r="36" spans="1:1" x14ac:dyDescent="0.25">
      <c r="A36" s="2" t="s">
        <v>95</v>
      </c>
    </row>
    <row r="37" spans="1:1" x14ac:dyDescent="0.25">
      <c r="A37" s="2" t="s">
        <v>96</v>
      </c>
    </row>
    <row r="38" spans="1:1" x14ac:dyDescent="0.25">
      <c r="A38" s="2" t="s">
        <v>97</v>
      </c>
    </row>
    <row r="39" spans="1:1" x14ac:dyDescent="0.25">
      <c r="A39" s="2" t="s">
        <v>98</v>
      </c>
    </row>
    <row r="40" spans="1:1" x14ac:dyDescent="0.25">
      <c r="A40" s="2"/>
    </row>
    <row r="41" spans="1:1" x14ac:dyDescent="0.25">
      <c r="A41" s="3" t="s">
        <v>63</v>
      </c>
    </row>
    <row r="43" spans="1:1" x14ac:dyDescent="0.25">
      <c r="A43" s="2" t="s">
        <v>102</v>
      </c>
    </row>
    <row r="44" spans="1:1" x14ac:dyDescent="0.25">
      <c r="A44" s="2" t="s">
        <v>101</v>
      </c>
    </row>
    <row r="45" spans="1:1" x14ac:dyDescent="0.25">
      <c r="A45" s="2" t="s">
        <v>100</v>
      </c>
    </row>
    <row r="46" spans="1:1" x14ac:dyDescent="0.25">
      <c r="A46" s="2" t="s">
        <v>118</v>
      </c>
    </row>
    <row r="47" spans="1:1" x14ac:dyDescent="0.25">
      <c r="A47" s="2" t="s">
        <v>99</v>
      </c>
    </row>
    <row r="49" spans="1:1" x14ac:dyDescent="0.25">
      <c r="A49" s="2" t="s">
        <v>114</v>
      </c>
    </row>
    <row r="50" spans="1:1" x14ac:dyDescent="0.25">
      <c r="A50" s="2" t="s">
        <v>115</v>
      </c>
    </row>
    <row r="51" spans="1:1" x14ac:dyDescent="0.25">
      <c r="A51" s="2" t="s">
        <v>116</v>
      </c>
    </row>
    <row r="52" spans="1:1" x14ac:dyDescent="0.25">
      <c r="A52" s="2" t="s">
        <v>117</v>
      </c>
    </row>
    <row r="53" spans="1:1" x14ac:dyDescent="0.25">
      <c r="A53" s="2" t="s">
        <v>113</v>
      </c>
    </row>
    <row r="55" spans="1:1" x14ac:dyDescent="0.25">
      <c r="A55" s="2" t="s">
        <v>127</v>
      </c>
    </row>
    <row r="56" spans="1:1" x14ac:dyDescent="0.25">
      <c r="A56" s="2" t="s">
        <v>126</v>
      </c>
    </row>
    <row r="57" spans="1:1" x14ac:dyDescent="0.25">
      <c r="A57" s="2" t="s">
        <v>125</v>
      </c>
    </row>
    <row r="58" spans="1:1" x14ac:dyDescent="0.25">
      <c r="A58" s="2" t="s">
        <v>124</v>
      </c>
    </row>
    <row r="59" spans="1:1" x14ac:dyDescent="0.25">
      <c r="A59" s="2" t="s">
        <v>123</v>
      </c>
    </row>
    <row r="61" spans="1:1" x14ac:dyDescent="0.25">
      <c r="A61" s="3" t="s">
        <v>51</v>
      </c>
    </row>
    <row r="63" spans="1:1" x14ac:dyDescent="0.25">
      <c r="A63" s="2" t="s">
        <v>155</v>
      </c>
    </row>
    <row r="64" spans="1:1" x14ac:dyDescent="0.25">
      <c r="A64" s="2" t="s">
        <v>133</v>
      </c>
    </row>
    <row r="65" spans="1:1" x14ac:dyDescent="0.25">
      <c r="A65" s="2" t="s">
        <v>134</v>
      </c>
    </row>
    <row r="66" spans="1:1" x14ac:dyDescent="0.25">
      <c r="A66" s="2" t="s">
        <v>135</v>
      </c>
    </row>
    <row r="67" spans="1:1" x14ac:dyDescent="0.25">
      <c r="A67" s="2" t="s">
        <v>136</v>
      </c>
    </row>
    <row r="69" spans="1:1" x14ac:dyDescent="0.25">
      <c r="A69" s="2" t="s">
        <v>154</v>
      </c>
    </row>
    <row r="70" spans="1:1" x14ac:dyDescent="0.25">
      <c r="A70" s="2" t="s">
        <v>156</v>
      </c>
    </row>
    <row r="71" spans="1:1" x14ac:dyDescent="0.25">
      <c r="A71" s="2" t="s">
        <v>157</v>
      </c>
    </row>
    <row r="72" spans="1:1" x14ac:dyDescent="0.25">
      <c r="A72" s="2" t="s">
        <v>158</v>
      </c>
    </row>
    <row r="73" spans="1:1" x14ac:dyDescent="0.25">
      <c r="A73" s="2" t="s">
        <v>153</v>
      </c>
    </row>
    <row r="75" spans="1:1" x14ac:dyDescent="0.25">
      <c r="A75" s="2" t="s">
        <v>160</v>
      </c>
    </row>
    <row r="76" spans="1:1" x14ac:dyDescent="0.25">
      <c r="A76" s="2" t="s">
        <v>161</v>
      </c>
    </row>
    <row r="77" spans="1:1" x14ac:dyDescent="0.25">
      <c r="A77" s="2" t="s">
        <v>162</v>
      </c>
    </row>
    <row r="78" spans="1:1" x14ac:dyDescent="0.25">
      <c r="A78" s="2" t="s">
        <v>163</v>
      </c>
    </row>
    <row r="79" spans="1:1" x14ac:dyDescent="0.25">
      <c r="A79" s="2" t="s">
        <v>159</v>
      </c>
    </row>
    <row r="81" spans="1:1" x14ac:dyDescent="0.25">
      <c r="A81" s="3" t="s">
        <v>52</v>
      </c>
    </row>
    <row r="83" spans="1:1" x14ac:dyDescent="0.25">
      <c r="A83" s="2" t="s">
        <v>64</v>
      </c>
    </row>
    <row r="85" spans="1:1" x14ac:dyDescent="0.25">
      <c r="A85" s="3" t="s">
        <v>54</v>
      </c>
    </row>
    <row r="87" spans="1:1" x14ac:dyDescent="0.25">
      <c r="A87" s="2" t="s">
        <v>53</v>
      </c>
    </row>
    <row r="89" spans="1:1" x14ac:dyDescent="0.25">
      <c r="A89" s="19" t="s">
        <v>57</v>
      </c>
    </row>
    <row r="91" spans="1:1" x14ac:dyDescent="0.25">
      <c r="A91" s="2" t="s">
        <v>65</v>
      </c>
    </row>
  </sheetData>
  <hyperlinks>
    <hyperlink ref="A10" location="'1'!A1" display="1. Gross Notional Outstanding by Cleared Status"/>
    <hyperlink ref="A11" location="'2'!A1" display="2. Gross Notional Outstanding by Participant Type"/>
    <hyperlink ref="A13" location="'3'!A1" display="3. Transaction Ticket Volume by Cleared Status"/>
    <hyperlink ref="A14" location="'4'!A1" display="4. Transaction Ticket Volume by Participant Type"/>
    <hyperlink ref="A16" location="'5'!A1" display="5. Transaction Dollar Volume by Cleared Status"/>
    <hyperlink ref="A17" location="'6'!A1" display="6. Transaction Dollar Volume by Participant Type"/>
    <hyperlink ref="A23" location="'7a'!A1" display="7a. Gross Notional Outstanding -  Product Type - Cleared Status"/>
    <hyperlink ref="A24" location="'7b'!A1" display="7b. Gross Notional Outstanding - Product Type - Currency"/>
    <hyperlink ref="A25" location="'7c'!A1" display="7c. Gross Notional Outstanding - Product Type - Tenor"/>
    <hyperlink ref="A29" location="'8a'!A1" display="8a. Transaction Ticket Volume - Product Type - Cleared Status"/>
    <hyperlink ref="A30" location="'8b'!A1" display="8b. Transaction Ticket Volume - Product Type - Currency"/>
    <hyperlink ref="A31" location="'8c'!A1" display="8c. Transaction Ticket Volume - Product Type - Tenor"/>
    <hyperlink ref="A35" location="'9a'!A1" display="9a. Transaction Dollar Volume - Product Type - Cleared Status"/>
    <hyperlink ref="A36" location="'9b'!A1" display="9b. Transaction Dollar Volume - Product Type - Currency"/>
    <hyperlink ref="A37" location="'9c'!A1" display="9c. Transaction Dollar Volume - Product Type - Tenor"/>
    <hyperlink ref="A63" location="'13a'!A1" display="13a. Gross Notional Outstanding - Product - Cleared Status"/>
    <hyperlink ref="A64" location="'13b'!A1" display="13b. Gross Notional Outstanding - Product Type - Grade"/>
    <hyperlink ref="A69" location="'14a'!A1" display="14a. Transaction Ticket Volume - Product Type - Cleared Status"/>
    <hyperlink ref="A70" location="'14b'!A1" display="14b. Transaction Ticket Volume - Product Type - Grade"/>
    <hyperlink ref="A75" location="'15a'!A1" display="15a. Transaction Dollar Volume - Product Type - Cleared Status"/>
    <hyperlink ref="A76" location="'15b'!A1" display="15b. Transaction Dollar Volume - Product Type - Grade"/>
    <hyperlink ref="A83" location="'16'!A1" display="16. Gross Notional Outstanding"/>
    <hyperlink ref="A87" location="'17'!A1" display="17. Gross Notional Outstanding"/>
    <hyperlink ref="A43" location="'10a'!A1" display="10a. Gross Notional Outstanding -  Product Type - Cleared Status"/>
    <hyperlink ref="A44" location="'10b'!A1" display="10b. Gross Notional Outstanding - Product Type - Currency"/>
    <hyperlink ref="A45" location="'10c'!A1" display="10c. Gross Notional Outstanding - Product Type - Tenor"/>
    <hyperlink ref="A49" location="'11a'!A1" display="11a. Transaction Ticket Volume - Product Type - Cleared Status"/>
    <hyperlink ref="A50" location="'11b'!A1" display="11b. Transaction Ticket Volume - Product Type - Currency"/>
    <hyperlink ref="A51" location="'11c'!A1" display="11c. Transaction Ticket Volume - Product Type - Tenor"/>
    <hyperlink ref="A55" location="'12a'!A1" display="12a. Transaction Dollar Volume - Product Type - Cleared Status"/>
    <hyperlink ref="A56" location="'12b'!A1" display="12b. Transaction Dollar Volume - Product Type - Currency"/>
    <hyperlink ref="A57" location="'12c'!A1" display="12c. Transaction Dollar Volume - Product Type - Tenor"/>
    <hyperlink ref="A91" location="'18'!A1" display="18. Gross Notional Outstanding"/>
    <hyperlink ref="A26" location="'7d'!A1" display="7d. Gross Notional Outstanding - Product Type - Participant Type"/>
    <hyperlink ref="A27" location="'7e'!A1" display="7e. Gross Notional Outstanding - Notes"/>
    <hyperlink ref="A46" location="'10d'!A1" display="10d. Gross Notional Outstanding - Product Type - Participant Type"/>
    <hyperlink ref="A47" location="'10e'!A1" display="10e. Gross Notional Outstanding - Notes"/>
    <hyperlink ref="A32" location="'8d'!A1" display="8d. Transaction Ticket Volume - Product Type - Participant Type"/>
    <hyperlink ref="A33" location="'8e'!A1" display="8e. Transaction Ticket Volume - Notes"/>
    <hyperlink ref="A52" location="'11d'!A1" display="11d. Transaction Ticket Volume - Product Type - Participant Type - Cleared Status"/>
    <hyperlink ref="A53" location="'11e'!A1" display="11e. Transaction Ticket Volume - Notes"/>
    <hyperlink ref="A38" location="'9d'!A1" display="9d. Transaction Dollar Volume - Product Type - Participant Type"/>
    <hyperlink ref="A39" location="'9e'!A1" display="9e. Transaction Dollar Volume - Notes"/>
    <hyperlink ref="A58" location="'12d'!A1" display="12d. Transaction Dollar Volume - Product Type - Participant Type - Cleared Status"/>
    <hyperlink ref="A59" location="'12e'!A1" display="12e. Transaction Dollar Volume - Notes"/>
    <hyperlink ref="A65" location="'13c'!A1" display="13c. Gross Notional Outstanding - Product Type - Participant Type - Cleared Status"/>
    <hyperlink ref="A66" location="'13d'!A1" display="13d. Gross Notional Outstanding - Product Type -Participant Type - Grade"/>
    <hyperlink ref="A67" location="'13e'!A1" display="13e. Gross Notional Outstanding - Notes"/>
    <hyperlink ref="A71" location="'14c'!A1" display="14c. Transaction Ticket Volume - Product Type - Participant Type - Cleared Status"/>
    <hyperlink ref="A72" location="'14d'!A1" display="14d. Transaction Ticket Volume - Product Type - Participant Type - Grade"/>
    <hyperlink ref="A73" location="'14e'!A1" display="14e. Transaction Ticket Volume - Notes"/>
    <hyperlink ref="A77" location="'15c'!A1" display="15c. Transaction Dollar Volume - Product Type - Participant Type - Cleared Status"/>
    <hyperlink ref="A78" location="'15d'!A1" display="15d. Transaction Dollar Volume - Product Type - Participant Type - Grade"/>
    <hyperlink ref="A79"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G28" sqref="G28"/>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24" t="s">
        <v>66</v>
      </c>
      <c r="B1" s="16" t="s">
        <v>75</v>
      </c>
      <c r="C1" s="16" t="s">
        <v>27</v>
      </c>
      <c r="D1" s="16" t="s">
        <v>28</v>
      </c>
      <c r="E1" s="16" t="s">
        <v>29</v>
      </c>
      <c r="F1" s="16" t="s">
        <v>30</v>
      </c>
      <c r="G1" s="16" t="s">
        <v>31</v>
      </c>
      <c r="H1" s="16" t="s">
        <v>76</v>
      </c>
      <c r="I1" s="16" t="s">
        <v>77</v>
      </c>
      <c r="J1" s="11" t="s">
        <v>8</v>
      </c>
    </row>
    <row r="2" spans="1:10" x14ac:dyDescent="0.25">
      <c r="A2" s="27" t="s">
        <v>32</v>
      </c>
      <c r="B2" s="35">
        <v>1647744</v>
      </c>
      <c r="C2" s="35">
        <v>1200895</v>
      </c>
      <c r="D2" s="35">
        <v>1794066</v>
      </c>
      <c r="E2" s="35">
        <v>2459983</v>
      </c>
      <c r="F2" s="35">
        <v>3222141</v>
      </c>
      <c r="G2" s="35">
        <v>1529734</v>
      </c>
      <c r="H2" s="35">
        <v>1038278</v>
      </c>
      <c r="I2" s="35">
        <v>69453</v>
      </c>
      <c r="J2" s="35">
        <v>12962294</v>
      </c>
    </row>
    <row r="3" spans="1:10" x14ac:dyDescent="0.25">
      <c r="A3" s="25" t="s">
        <v>68</v>
      </c>
      <c r="B3" s="35">
        <v>14403792</v>
      </c>
      <c r="C3" s="35">
        <v>6831567</v>
      </c>
      <c r="D3" s="35">
        <v>12883430</v>
      </c>
      <c r="E3" s="35">
        <v>26733943</v>
      </c>
      <c r="F3" s="35">
        <v>59706073</v>
      </c>
      <c r="G3" s="35">
        <v>41703053</v>
      </c>
      <c r="H3" s="35">
        <v>18780551</v>
      </c>
      <c r="I3" s="35">
        <v>1898069</v>
      </c>
      <c r="J3" s="35">
        <v>182940478</v>
      </c>
    </row>
    <row r="4" spans="1:10" x14ac:dyDescent="0.25">
      <c r="A4" s="27" t="s">
        <v>15</v>
      </c>
      <c r="B4" s="35">
        <v>26755579</v>
      </c>
      <c r="C4" s="35">
        <v>12837377</v>
      </c>
      <c r="D4" s="35">
        <v>12346082</v>
      </c>
      <c r="E4" s="35">
        <v>3769197</v>
      </c>
      <c r="F4" s="35">
        <v>262879</v>
      </c>
      <c r="G4" s="35" t="s">
        <v>208</v>
      </c>
      <c r="H4" s="35" t="s">
        <v>208</v>
      </c>
      <c r="I4" s="35" t="s">
        <v>209</v>
      </c>
      <c r="J4" s="35">
        <v>55971114</v>
      </c>
    </row>
    <row r="5" spans="1:10" x14ac:dyDescent="0.25">
      <c r="A5" s="27" t="s">
        <v>18</v>
      </c>
      <c r="B5" s="35">
        <v>11660882</v>
      </c>
      <c r="C5" s="35">
        <v>6651531</v>
      </c>
      <c r="D5" s="35">
        <v>6511135</v>
      </c>
      <c r="E5" s="35">
        <v>6025021</v>
      </c>
      <c r="F5" s="35">
        <v>1940423</v>
      </c>
      <c r="G5" s="35">
        <v>293056</v>
      </c>
      <c r="H5" s="35">
        <v>173101</v>
      </c>
      <c r="I5" s="35">
        <v>13706</v>
      </c>
      <c r="J5" s="35">
        <v>33268855</v>
      </c>
    </row>
    <row r="6" spans="1:10" x14ac:dyDescent="0.25">
      <c r="A6" s="27" t="s">
        <v>21</v>
      </c>
      <c r="B6" s="35">
        <v>2955643</v>
      </c>
      <c r="C6" s="35">
        <v>1614251</v>
      </c>
      <c r="D6" s="35">
        <v>2318326</v>
      </c>
      <c r="E6" s="35">
        <v>3073632</v>
      </c>
      <c r="F6" s="35">
        <v>4058215</v>
      </c>
      <c r="G6" s="35">
        <v>1970899</v>
      </c>
      <c r="H6" s="35">
        <v>873016</v>
      </c>
      <c r="I6" s="35">
        <v>12192</v>
      </c>
      <c r="J6" s="35">
        <v>16876174</v>
      </c>
    </row>
    <row r="7" spans="1:10" x14ac:dyDescent="0.25">
      <c r="A7" s="27" t="s">
        <v>69</v>
      </c>
      <c r="B7" s="35">
        <v>2118375</v>
      </c>
      <c r="C7" s="35">
        <v>1315200</v>
      </c>
      <c r="D7" s="35">
        <v>1431458</v>
      </c>
      <c r="E7" s="35">
        <v>2115530</v>
      </c>
      <c r="F7" s="35">
        <v>4292318</v>
      </c>
      <c r="G7" s="35">
        <v>3787579</v>
      </c>
      <c r="H7" s="35">
        <v>2244195</v>
      </c>
      <c r="I7" s="35">
        <v>161103</v>
      </c>
      <c r="J7" s="35">
        <v>17465758</v>
      </c>
    </row>
    <row r="8" spans="1:10" x14ac:dyDescent="0.25">
      <c r="A8" s="33" t="s">
        <v>8</v>
      </c>
      <c r="B8" s="36">
        <f>SUM(B2:B7)</f>
        <v>59542015</v>
      </c>
      <c r="C8" s="36">
        <f t="shared" ref="C8:I8" si="0">SUM(C2:C7)</f>
        <v>30450821</v>
      </c>
      <c r="D8" s="36">
        <f t="shared" si="0"/>
        <v>37284497</v>
      </c>
      <c r="E8" s="36">
        <f t="shared" si="0"/>
        <v>44177306</v>
      </c>
      <c r="F8" s="36">
        <f t="shared" si="0"/>
        <v>73482049</v>
      </c>
      <c r="G8" s="36">
        <f t="shared" si="0"/>
        <v>49284321</v>
      </c>
      <c r="H8" s="36">
        <f t="shared" si="0"/>
        <v>23109141</v>
      </c>
      <c r="I8" s="36">
        <f t="shared" si="0"/>
        <v>2154523</v>
      </c>
      <c r="J8" s="36">
        <f>SUM(J2:J7)</f>
        <v>319484673</v>
      </c>
    </row>
    <row r="9" spans="1:10" ht="24" customHeight="1" x14ac:dyDescent="0.25">
      <c r="A9" s="101" t="s">
        <v>74</v>
      </c>
      <c r="B9" s="102"/>
      <c r="C9" s="102"/>
      <c r="D9" s="102"/>
      <c r="E9" s="102"/>
      <c r="F9" s="102"/>
      <c r="G9" s="102"/>
      <c r="H9" s="102"/>
      <c r="I9" s="102"/>
      <c r="J9" s="103"/>
    </row>
    <row r="10" spans="1:10" ht="27" customHeight="1" x14ac:dyDescent="0.25"/>
    <row r="11" spans="1:10" ht="15" customHeight="1" x14ac:dyDescent="0.25"/>
    <row r="12" spans="1:10" ht="15" customHeight="1" x14ac:dyDescent="0.25"/>
    <row r="13" spans="1:10" ht="18" customHeight="1" x14ac:dyDescent="0.25"/>
    <row r="14"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C18" sqref="C18"/>
    </sheetView>
  </sheetViews>
  <sheetFormatPr defaultRowHeight="15" x14ac:dyDescent="0.25"/>
  <cols>
    <col min="1" max="1" width="24.7109375" customWidth="1"/>
    <col min="2" max="5" width="12.7109375" customWidth="1"/>
    <col min="7" max="7" width="12.5703125" bestFit="1" customWidth="1"/>
  </cols>
  <sheetData>
    <row r="1" spans="1:7" ht="15.75" x14ac:dyDescent="0.25">
      <c r="A1" s="37"/>
      <c r="B1" s="104" t="s">
        <v>78</v>
      </c>
      <c r="C1" s="104"/>
      <c r="D1" s="104" t="s">
        <v>79</v>
      </c>
      <c r="E1" s="104"/>
    </row>
    <row r="2" spans="1:7" x14ac:dyDescent="0.25">
      <c r="A2" s="24" t="s">
        <v>66</v>
      </c>
      <c r="B2" s="24" t="s">
        <v>67</v>
      </c>
      <c r="C2" s="24" t="s">
        <v>1</v>
      </c>
      <c r="D2" s="24" t="s">
        <v>3</v>
      </c>
      <c r="E2" s="24" t="s">
        <v>1</v>
      </c>
    </row>
    <row r="3" spans="1:7" x14ac:dyDescent="0.25">
      <c r="A3" s="25" t="s">
        <v>68</v>
      </c>
      <c r="B3" s="38">
        <v>212471424</v>
      </c>
      <c r="C3" s="38">
        <v>89903264</v>
      </c>
      <c r="D3" s="38">
        <v>18499906</v>
      </c>
      <c r="E3" s="38">
        <v>45006360</v>
      </c>
    </row>
    <row r="4" spans="1:7" x14ac:dyDescent="0.25">
      <c r="A4" s="27" t="s">
        <v>15</v>
      </c>
      <c r="B4" s="39">
        <v>91448660</v>
      </c>
      <c r="C4" s="39">
        <v>7879259</v>
      </c>
      <c r="D4" s="39">
        <v>8775333</v>
      </c>
      <c r="E4" s="39">
        <v>3838977</v>
      </c>
    </row>
    <row r="5" spans="1:7" x14ac:dyDescent="0.25">
      <c r="A5" s="27" t="s">
        <v>18</v>
      </c>
      <c r="B5" s="39">
        <v>46810661</v>
      </c>
      <c r="C5" s="39">
        <v>9499673</v>
      </c>
      <c r="D5" s="39">
        <v>6596358</v>
      </c>
      <c r="E5" s="39">
        <v>3631018</v>
      </c>
    </row>
    <row r="6" spans="1:7" x14ac:dyDescent="0.25">
      <c r="A6" s="27" t="s">
        <v>69</v>
      </c>
      <c r="B6" s="39">
        <v>10164354</v>
      </c>
      <c r="C6" s="39">
        <v>63589919</v>
      </c>
      <c r="D6" s="39">
        <v>1035416</v>
      </c>
      <c r="E6" s="39">
        <v>19818761</v>
      </c>
    </row>
    <row r="7" spans="1:7" x14ac:dyDescent="0.25">
      <c r="A7" s="33" t="s">
        <v>8</v>
      </c>
      <c r="B7" s="40">
        <v>360895099</v>
      </c>
      <c r="C7" s="40">
        <v>170872115</v>
      </c>
      <c r="D7" s="40">
        <v>34907013</v>
      </c>
      <c r="E7" s="40">
        <v>72295116</v>
      </c>
      <c r="G7" s="31"/>
    </row>
    <row r="8" spans="1:7" ht="33.75" customHeight="1" x14ac:dyDescent="0.25">
      <c r="A8" s="100" t="s">
        <v>80</v>
      </c>
      <c r="B8" s="100"/>
      <c r="C8" s="100"/>
      <c r="D8" s="100"/>
      <c r="E8" s="100"/>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19" sqref="G19"/>
    </sheetView>
  </sheetViews>
  <sheetFormatPr defaultRowHeight="15" x14ac:dyDescent="0.25"/>
  <cols>
    <col min="1" max="1" width="24.7109375" customWidth="1"/>
    <col min="2" max="4" width="14.7109375" customWidth="1"/>
  </cols>
  <sheetData>
    <row r="1" spans="1:4" ht="73.5" customHeight="1" x14ac:dyDescent="0.25">
      <c r="A1" s="100" t="s">
        <v>210</v>
      </c>
      <c r="B1" s="100"/>
      <c r="C1" s="100"/>
      <c r="D1" s="100"/>
    </row>
    <row r="2" spans="1:4" ht="22.5" customHeight="1" x14ac:dyDescent="0.25">
      <c r="A2" s="100" t="s">
        <v>84</v>
      </c>
      <c r="B2" s="100"/>
      <c r="C2" s="100"/>
      <c r="D2" s="100"/>
    </row>
    <row r="3" spans="1:4" ht="18.75" customHeight="1" x14ac:dyDescent="0.25">
      <c r="A3" s="100" t="s">
        <v>85</v>
      </c>
      <c r="B3" s="100"/>
      <c r="C3" s="100"/>
      <c r="D3" s="100"/>
    </row>
    <row r="4" spans="1:4" ht="18.75" customHeight="1" x14ac:dyDescent="0.25">
      <c r="A4" s="106" t="s">
        <v>86</v>
      </c>
      <c r="B4" s="107"/>
      <c r="C4" s="107"/>
      <c r="D4" s="107"/>
    </row>
    <row r="5" spans="1:4" ht="18.75" customHeight="1" x14ac:dyDescent="0.25">
      <c r="A5" s="100" t="s">
        <v>87</v>
      </c>
      <c r="B5" s="100"/>
      <c r="C5" s="100"/>
      <c r="D5" s="100"/>
    </row>
    <row r="6" spans="1:4" ht="18" customHeight="1" x14ac:dyDescent="0.25">
      <c r="A6" s="100" t="s">
        <v>88</v>
      </c>
      <c r="B6" s="100"/>
      <c r="C6" s="100"/>
      <c r="D6" s="100"/>
    </row>
    <row r="7" spans="1:4" ht="22.5" customHeight="1" x14ac:dyDescent="0.25">
      <c r="A7" s="100" t="s">
        <v>89</v>
      </c>
      <c r="B7" s="100"/>
      <c r="C7" s="100"/>
      <c r="D7" s="100"/>
    </row>
    <row r="8" spans="1:4" ht="33.75" customHeight="1" x14ac:dyDescent="0.25">
      <c r="A8" s="105" t="s">
        <v>12</v>
      </c>
      <c r="B8" s="105"/>
      <c r="C8" s="105"/>
      <c r="D8" s="10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17" sqref="C17:C18"/>
    </sheetView>
  </sheetViews>
  <sheetFormatPr defaultRowHeight="15" x14ac:dyDescent="0.25"/>
  <cols>
    <col min="1" max="1" width="24.7109375" customWidth="1"/>
    <col min="2" max="4" width="14.7109375" customWidth="1"/>
  </cols>
  <sheetData>
    <row r="1" spans="1:4" x14ac:dyDescent="0.25">
      <c r="A1" s="24" t="s">
        <v>66</v>
      </c>
      <c r="B1" s="24" t="s">
        <v>67</v>
      </c>
      <c r="C1" s="42" t="s">
        <v>1</v>
      </c>
      <c r="D1" s="42" t="s">
        <v>8</v>
      </c>
    </row>
    <row r="2" spans="1:4" x14ac:dyDescent="0.25">
      <c r="A2" s="25" t="s">
        <v>32</v>
      </c>
      <c r="B2" s="26">
        <v>27</v>
      </c>
      <c r="C2" s="26">
        <v>48</v>
      </c>
      <c r="D2" s="26">
        <v>75</v>
      </c>
    </row>
    <row r="3" spans="1:4" x14ac:dyDescent="0.25">
      <c r="A3" s="25" t="s">
        <v>19</v>
      </c>
      <c r="B3" s="26" t="s">
        <v>207</v>
      </c>
      <c r="C3" s="26">
        <v>211</v>
      </c>
      <c r="D3" s="26">
        <v>211</v>
      </c>
    </row>
    <row r="4" spans="1:4" x14ac:dyDescent="0.25">
      <c r="A4" s="25" t="s">
        <v>20</v>
      </c>
      <c r="B4" s="26">
        <v>0</v>
      </c>
      <c r="C4" s="26">
        <v>0</v>
      </c>
      <c r="D4" s="26">
        <f t="shared" ref="D4:D5" si="0">SUM(B4:C4)</f>
        <v>0</v>
      </c>
    </row>
    <row r="5" spans="1:4" x14ac:dyDescent="0.25">
      <c r="A5" s="25" t="s">
        <v>16</v>
      </c>
      <c r="B5" s="26">
        <v>0</v>
      </c>
      <c r="C5" s="26">
        <v>0</v>
      </c>
      <c r="D5" s="26">
        <f t="shared" si="0"/>
        <v>0</v>
      </c>
    </row>
    <row r="6" spans="1:4" x14ac:dyDescent="0.25">
      <c r="A6" s="25" t="s">
        <v>108</v>
      </c>
      <c r="B6" s="26" t="s">
        <v>207</v>
      </c>
      <c r="C6" s="26">
        <v>31</v>
      </c>
      <c r="D6" s="26">
        <v>31</v>
      </c>
    </row>
    <row r="7" spans="1:4" x14ac:dyDescent="0.25">
      <c r="A7" s="25" t="s">
        <v>68</v>
      </c>
      <c r="B7" s="26">
        <v>8186</v>
      </c>
      <c r="C7" s="26">
        <v>2280</v>
      </c>
      <c r="D7" s="26">
        <v>10466</v>
      </c>
    </row>
    <row r="8" spans="1:4" x14ac:dyDescent="0.25">
      <c r="A8" s="25" t="s">
        <v>15</v>
      </c>
      <c r="B8" s="26">
        <v>36</v>
      </c>
      <c r="C8" s="26">
        <v>181</v>
      </c>
      <c r="D8" s="26">
        <v>217</v>
      </c>
    </row>
    <row r="9" spans="1:4" x14ac:dyDescent="0.25">
      <c r="A9" s="25" t="s">
        <v>17</v>
      </c>
      <c r="B9" s="26" t="s">
        <v>207</v>
      </c>
      <c r="C9" s="26">
        <v>107</v>
      </c>
      <c r="D9" s="26">
        <v>107</v>
      </c>
    </row>
    <row r="10" spans="1:4" x14ac:dyDescent="0.25">
      <c r="A10" s="25" t="s">
        <v>18</v>
      </c>
      <c r="B10" s="26">
        <v>33</v>
      </c>
      <c r="C10" s="26">
        <v>173</v>
      </c>
      <c r="D10" s="26">
        <v>206</v>
      </c>
    </row>
    <row r="11" spans="1:4" x14ac:dyDescent="0.25">
      <c r="A11" s="25" t="s">
        <v>21</v>
      </c>
      <c r="B11" s="26" t="s">
        <v>207</v>
      </c>
      <c r="C11" s="26">
        <v>880</v>
      </c>
      <c r="D11" s="26">
        <v>880</v>
      </c>
    </row>
    <row r="12" spans="1:4" x14ac:dyDescent="0.25">
      <c r="A12" s="43" t="s">
        <v>8</v>
      </c>
      <c r="B12" s="30">
        <f>SUM(B2:B11)</f>
        <v>8282</v>
      </c>
      <c r="C12" s="30">
        <f>SUM(C2:C11)</f>
        <v>3911</v>
      </c>
      <c r="D12" s="30">
        <f t="shared" ref="D12" si="1">SUM(D2:D11)</f>
        <v>12193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G24" sqref="G24"/>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66</v>
      </c>
      <c r="B1" s="16" t="s">
        <v>71</v>
      </c>
      <c r="C1" s="16" t="s">
        <v>23</v>
      </c>
      <c r="D1" s="16" t="s">
        <v>24</v>
      </c>
      <c r="E1" s="16" t="s">
        <v>25</v>
      </c>
      <c r="F1" s="16" t="s">
        <v>72</v>
      </c>
      <c r="G1" s="16" t="s">
        <v>26</v>
      </c>
      <c r="H1" s="16" t="s">
        <v>73</v>
      </c>
      <c r="I1" s="16" t="s">
        <v>8</v>
      </c>
    </row>
    <row r="2" spans="1:9" x14ac:dyDescent="0.25">
      <c r="A2" s="25" t="s">
        <v>32</v>
      </c>
      <c r="B2" s="32">
        <v>10</v>
      </c>
      <c r="C2" s="32">
        <v>33</v>
      </c>
      <c r="D2" s="32" t="s">
        <v>211</v>
      </c>
      <c r="E2" s="32">
        <v>31</v>
      </c>
      <c r="F2" s="32" t="s">
        <v>212</v>
      </c>
      <c r="G2" s="32">
        <v>1</v>
      </c>
      <c r="H2" s="32" t="s">
        <v>212</v>
      </c>
      <c r="I2" s="26">
        <v>75</v>
      </c>
    </row>
    <row r="3" spans="1:9" x14ac:dyDescent="0.25">
      <c r="A3" s="25" t="s">
        <v>19</v>
      </c>
      <c r="B3" s="32">
        <v>1</v>
      </c>
      <c r="C3" s="32">
        <v>7</v>
      </c>
      <c r="D3" s="32" t="s">
        <v>211</v>
      </c>
      <c r="E3" s="32">
        <v>201</v>
      </c>
      <c r="F3" s="32" t="s">
        <v>212</v>
      </c>
      <c r="G3" s="32">
        <v>2</v>
      </c>
      <c r="H3" s="32" t="s">
        <v>212</v>
      </c>
      <c r="I3" s="26">
        <v>211</v>
      </c>
    </row>
    <row r="4" spans="1:9" x14ac:dyDescent="0.25">
      <c r="A4" s="25" t="s">
        <v>20</v>
      </c>
      <c r="B4" s="32"/>
      <c r="C4" s="32"/>
      <c r="D4" s="32"/>
      <c r="E4" s="32"/>
      <c r="F4" s="32"/>
      <c r="G4" s="32"/>
      <c r="H4" s="32"/>
      <c r="I4" s="26" t="s">
        <v>213</v>
      </c>
    </row>
    <row r="5" spans="1:9" x14ac:dyDescent="0.25">
      <c r="A5" s="25" t="s">
        <v>16</v>
      </c>
      <c r="B5" s="32"/>
      <c r="C5" s="32"/>
      <c r="D5" s="32"/>
      <c r="E5" s="32"/>
      <c r="F5" s="32"/>
      <c r="G5" s="32"/>
      <c r="H5" s="32"/>
      <c r="I5" s="26" t="s">
        <v>213</v>
      </c>
    </row>
    <row r="6" spans="1:9" x14ac:dyDescent="0.25">
      <c r="A6" s="25" t="s">
        <v>108</v>
      </c>
      <c r="B6" s="32" t="s">
        <v>212</v>
      </c>
      <c r="C6" s="32">
        <v>4</v>
      </c>
      <c r="D6" s="32">
        <v>1</v>
      </c>
      <c r="E6" s="32">
        <v>1</v>
      </c>
      <c r="F6" s="32" t="s">
        <v>212</v>
      </c>
      <c r="G6" s="32" t="s">
        <v>212</v>
      </c>
      <c r="H6" s="32">
        <v>25</v>
      </c>
      <c r="I6" s="26">
        <v>31</v>
      </c>
    </row>
    <row r="7" spans="1:9" x14ac:dyDescent="0.25">
      <c r="A7" s="25" t="s">
        <v>68</v>
      </c>
      <c r="B7" s="32">
        <v>1499</v>
      </c>
      <c r="C7" s="32">
        <v>811</v>
      </c>
      <c r="D7" s="32">
        <v>1007</v>
      </c>
      <c r="E7" s="32">
        <v>5609</v>
      </c>
      <c r="F7" s="32">
        <v>204</v>
      </c>
      <c r="G7" s="32">
        <v>130</v>
      </c>
      <c r="H7" s="32">
        <v>1206</v>
      </c>
      <c r="I7" s="26">
        <v>10466</v>
      </c>
    </row>
    <row r="8" spans="1:9" x14ac:dyDescent="0.25">
      <c r="A8" s="25" t="s">
        <v>15</v>
      </c>
      <c r="B8" s="32">
        <v>22</v>
      </c>
      <c r="C8" s="32">
        <v>12</v>
      </c>
      <c r="D8" s="32" t="s">
        <v>211</v>
      </c>
      <c r="E8" s="32">
        <v>15</v>
      </c>
      <c r="F8" s="32">
        <v>87</v>
      </c>
      <c r="G8" s="32">
        <v>8</v>
      </c>
      <c r="H8" s="32">
        <v>73</v>
      </c>
      <c r="I8" s="26">
        <v>217</v>
      </c>
    </row>
    <row r="9" spans="1:9" x14ac:dyDescent="0.25">
      <c r="A9" s="25" t="s">
        <v>17</v>
      </c>
      <c r="B9" s="32">
        <v>37</v>
      </c>
      <c r="C9" s="32">
        <v>39</v>
      </c>
      <c r="D9" s="32" t="s">
        <v>211</v>
      </c>
      <c r="E9" s="32">
        <v>30</v>
      </c>
      <c r="F9" s="32">
        <v>1</v>
      </c>
      <c r="G9" s="32" t="s">
        <v>212</v>
      </c>
      <c r="H9" s="32" t="s">
        <v>212</v>
      </c>
      <c r="I9" s="26">
        <v>107</v>
      </c>
    </row>
    <row r="10" spans="1:9" x14ac:dyDescent="0.25">
      <c r="A10" s="25" t="s">
        <v>18</v>
      </c>
      <c r="B10" s="32">
        <v>19</v>
      </c>
      <c r="C10" s="32">
        <v>9</v>
      </c>
      <c r="D10" s="32">
        <v>3</v>
      </c>
      <c r="E10" s="32">
        <v>27</v>
      </c>
      <c r="F10" s="32">
        <v>11</v>
      </c>
      <c r="G10" s="32">
        <v>10</v>
      </c>
      <c r="H10" s="32">
        <v>127</v>
      </c>
      <c r="I10" s="26">
        <v>206</v>
      </c>
    </row>
    <row r="11" spans="1:9" x14ac:dyDescent="0.25">
      <c r="A11" s="25" t="s">
        <v>21</v>
      </c>
      <c r="B11" s="32">
        <v>191</v>
      </c>
      <c r="C11" s="32">
        <v>30</v>
      </c>
      <c r="D11" s="32">
        <v>79</v>
      </c>
      <c r="E11" s="32">
        <v>482</v>
      </c>
      <c r="F11" s="32">
        <v>47</v>
      </c>
      <c r="G11" s="32">
        <v>2</v>
      </c>
      <c r="H11" s="32">
        <v>49</v>
      </c>
      <c r="I11" s="26">
        <v>880</v>
      </c>
    </row>
    <row r="12" spans="1:9" x14ac:dyDescent="0.25">
      <c r="A12" s="33" t="s">
        <v>8</v>
      </c>
      <c r="B12" s="34">
        <v>1779</v>
      </c>
      <c r="C12" s="34">
        <v>945</v>
      </c>
      <c r="D12" s="34">
        <v>1090</v>
      </c>
      <c r="E12" s="34">
        <v>6396</v>
      </c>
      <c r="F12" s="34">
        <v>350</v>
      </c>
      <c r="G12" s="34">
        <v>153</v>
      </c>
      <c r="H12" s="34">
        <v>1480</v>
      </c>
      <c r="I12" s="34">
        <v>12193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I23" sqref="I23"/>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66</v>
      </c>
      <c r="B1" s="16" t="s">
        <v>75</v>
      </c>
      <c r="C1" s="16" t="s">
        <v>27</v>
      </c>
      <c r="D1" s="16" t="s">
        <v>28</v>
      </c>
      <c r="E1" s="16" t="s">
        <v>29</v>
      </c>
      <c r="F1" s="16" t="s">
        <v>30</v>
      </c>
      <c r="G1" s="16" t="s">
        <v>31</v>
      </c>
      <c r="H1" s="16" t="s">
        <v>76</v>
      </c>
      <c r="I1" s="16" t="s">
        <v>77</v>
      </c>
      <c r="J1" s="11" t="s">
        <v>8</v>
      </c>
    </row>
    <row r="2" spans="1:10" x14ac:dyDescent="0.25">
      <c r="A2" s="25" t="s">
        <v>32</v>
      </c>
      <c r="B2" s="35" t="s">
        <v>208</v>
      </c>
      <c r="C2" s="35" t="s">
        <v>208</v>
      </c>
      <c r="D2" s="35">
        <v>7</v>
      </c>
      <c r="E2" s="35">
        <v>6</v>
      </c>
      <c r="F2" s="35">
        <v>19</v>
      </c>
      <c r="G2" s="35">
        <v>9</v>
      </c>
      <c r="H2" s="35">
        <v>28</v>
      </c>
      <c r="I2" s="35">
        <v>6</v>
      </c>
      <c r="J2" s="35">
        <v>75</v>
      </c>
    </row>
    <row r="3" spans="1:10" x14ac:dyDescent="0.25">
      <c r="A3" s="25" t="s">
        <v>19</v>
      </c>
      <c r="B3" s="35">
        <v>6</v>
      </c>
      <c r="C3" s="35" t="s">
        <v>208</v>
      </c>
      <c r="D3" s="35">
        <v>11</v>
      </c>
      <c r="E3" s="35">
        <v>21</v>
      </c>
      <c r="F3" s="35">
        <v>112</v>
      </c>
      <c r="G3" s="35">
        <v>49</v>
      </c>
      <c r="H3" s="35">
        <v>12</v>
      </c>
      <c r="I3" s="35" t="s">
        <v>209</v>
      </c>
      <c r="J3" s="35">
        <v>211</v>
      </c>
    </row>
    <row r="4" spans="1:10" x14ac:dyDescent="0.25">
      <c r="A4" s="25" t="s">
        <v>20</v>
      </c>
      <c r="B4" s="35"/>
      <c r="C4" s="35"/>
      <c r="D4" s="35"/>
      <c r="E4" s="35"/>
      <c r="F4" s="35"/>
      <c r="G4" s="35"/>
      <c r="H4" s="35"/>
      <c r="I4" s="35"/>
      <c r="J4" s="35" t="s">
        <v>212</v>
      </c>
    </row>
    <row r="5" spans="1:10" x14ac:dyDescent="0.25">
      <c r="A5" s="25" t="s">
        <v>16</v>
      </c>
      <c r="B5" s="35"/>
      <c r="C5" s="35"/>
      <c r="D5" s="35"/>
      <c r="E5" s="35"/>
      <c r="F5" s="35"/>
      <c r="G5" s="35"/>
      <c r="H5" s="35"/>
      <c r="I5" s="35"/>
      <c r="J5" s="35" t="s">
        <v>212</v>
      </c>
    </row>
    <row r="6" spans="1:10" x14ac:dyDescent="0.25">
      <c r="A6" s="25" t="s">
        <v>108</v>
      </c>
      <c r="B6" s="35">
        <v>14</v>
      </c>
      <c r="C6" s="35" t="s">
        <v>208</v>
      </c>
      <c r="D6" s="35" t="s">
        <v>208</v>
      </c>
      <c r="E6" s="35">
        <v>4</v>
      </c>
      <c r="F6" s="35">
        <v>8</v>
      </c>
      <c r="G6" s="35">
        <v>5</v>
      </c>
      <c r="H6" s="35" t="s">
        <v>208</v>
      </c>
      <c r="I6" s="35" t="s">
        <v>209</v>
      </c>
      <c r="J6" s="35">
        <v>31</v>
      </c>
    </row>
    <row r="7" spans="1:10" x14ac:dyDescent="0.25">
      <c r="A7" s="25" t="s">
        <v>68</v>
      </c>
      <c r="B7" s="35">
        <v>81</v>
      </c>
      <c r="C7" s="35">
        <v>34</v>
      </c>
      <c r="D7" s="35">
        <v>212</v>
      </c>
      <c r="E7" s="35">
        <v>1516</v>
      </c>
      <c r="F7" s="35">
        <v>2104</v>
      </c>
      <c r="G7" s="35">
        <v>2533</v>
      </c>
      <c r="H7" s="35">
        <v>3252</v>
      </c>
      <c r="I7" s="35">
        <v>734</v>
      </c>
      <c r="J7" s="35">
        <v>10466</v>
      </c>
    </row>
    <row r="8" spans="1:10" x14ac:dyDescent="0.25">
      <c r="A8" s="25" t="s">
        <v>15</v>
      </c>
      <c r="B8" s="35">
        <v>14</v>
      </c>
      <c r="C8" s="35">
        <v>56</v>
      </c>
      <c r="D8" s="35">
        <v>107</v>
      </c>
      <c r="E8" s="35">
        <v>26</v>
      </c>
      <c r="F8" s="35">
        <v>14</v>
      </c>
      <c r="G8" s="35" t="s">
        <v>208</v>
      </c>
      <c r="H8" s="35" t="s">
        <v>208</v>
      </c>
      <c r="I8" s="35" t="s">
        <v>209</v>
      </c>
      <c r="J8" s="35">
        <v>217</v>
      </c>
    </row>
    <row r="9" spans="1:10" x14ac:dyDescent="0.25">
      <c r="A9" s="25" t="s">
        <v>17</v>
      </c>
      <c r="B9" s="35">
        <v>4</v>
      </c>
      <c r="C9" s="35" t="s">
        <v>208</v>
      </c>
      <c r="D9" s="35">
        <v>6</v>
      </c>
      <c r="E9" s="35">
        <v>8</v>
      </c>
      <c r="F9" s="35">
        <v>35</v>
      </c>
      <c r="G9" s="35">
        <v>21</v>
      </c>
      <c r="H9" s="35">
        <v>26</v>
      </c>
      <c r="I9" s="35">
        <v>7</v>
      </c>
      <c r="J9" s="35">
        <v>107</v>
      </c>
    </row>
    <row r="10" spans="1:10" x14ac:dyDescent="0.25">
      <c r="A10" s="25" t="s">
        <v>18</v>
      </c>
      <c r="B10" s="35">
        <v>12</v>
      </c>
      <c r="C10" s="35">
        <v>13</v>
      </c>
      <c r="D10" s="35">
        <v>27</v>
      </c>
      <c r="E10" s="35">
        <v>35</v>
      </c>
      <c r="F10" s="35">
        <v>79</v>
      </c>
      <c r="G10" s="35">
        <v>21</v>
      </c>
      <c r="H10" s="35">
        <v>19</v>
      </c>
      <c r="I10" s="35" t="s">
        <v>209</v>
      </c>
      <c r="J10" s="35">
        <v>206</v>
      </c>
    </row>
    <row r="11" spans="1:10" x14ac:dyDescent="0.25">
      <c r="A11" s="25" t="s">
        <v>21</v>
      </c>
      <c r="B11" s="35" t="s">
        <v>208</v>
      </c>
      <c r="C11" s="35" t="s">
        <v>208</v>
      </c>
      <c r="D11" s="35" t="s">
        <v>208</v>
      </c>
      <c r="E11" s="35">
        <v>82</v>
      </c>
      <c r="F11" s="35">
        <v>121</v>
      </c>
      <c r="G11" s="35">
        <v>301</v>
      </c>
      <c r="H11" s="35">
        <v>293</v>
      </c>
      <c r="I11" s="35">
        <v>83</v>
      </c>
      <c r="J11" s="35">
        <v>880</v>
      </c>
    </row>
    <row r="12" spans="1:10" x14ac:dyDescent="0.25">
      <c r="A12" s="33" t="s">
        <v>8</v>
      </c>
      <c r="B12" s="36">
        <v>131</v>
      </c>
      <c r="C12" s="36">
        <v>103</v>
      </c>
      <c r="D12" s="36">
        <v>370</v>
      </c>
      <c r="E12" s="36">
        <v>1698</v>
      </c>
      <c r="F12" s="36">
        <v>2492</v>
      </c>
      <c r="G12" s="36">
        <v>2939</v>
      </c>
      <c r="H12" s="36">
        <v>3630</v>
      </c>
      <c r="I12" s="36">
        <v>830</v>
      </c>
      <c r="J12" s="36">
        <v>12193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14" sqref="C14"/>
    </sheetView>
  </sheetViews>
  <sheetFormatPr defaultRowHeight="15" x14ac:dyDescent="0.25"/>
  <cols>
    <col min="1" max="1" width="24.7109375" customWidth="1"/>
    <col min="2" max="5" width="12.7109375" customWidth="1"/>
  </cols>
  <sheetData>
    <row r="1" spans="1:7" ht="15.75" x14ac:dyDescent="0.25">
      <c r="A1" s="37"/>
      <c r="B1" s="104" t="s">
        <v>78</v>
      </c>
      <c r="C1" s="104"/>
      <c r="D1" s="108" t="s">
        <v>79</v>
      </c>
      <c r="E1" s="108"/>
    </row>
    <row r="2" spans="1:7" x14ac:dyDescent="0.25">
      <c r="A2" s="24" t="s">
        <v>66</v>
      </c>
      <c r="B2" s="24" t="s">
        <v>67</v>
      </c>
      <c r="C2" s="24" t="s">
        <v>1</v>
      </c>
      <c r="D2" s="24" t="s">
        <v>3</v>
      </c>
      <c r="E2" s="24" t="s">
        <v>1</v>
      </c>
    </row>
    <row r="3" spans="1:7" x14ac:dyDescent="0.25">
      <c r="A3" s="25" t="s">
        <v>68</v>
      </c>
      <c r="B3" s="38">
        <v>5946</v>
      </c>
      <c r="C3" s="38">
        <v>2237</v>
      </c>
      <c r="D3" s="38">
        <v>10425</v>
      </c>
      <c r="E3" s="38">
        <v>2323</v>
      </c>
    </row>
    <row r="4" spans="1:7" x14ac:dyDescent="0.25">
      <c r="A4" s="27" t="s">
        <v>69</v>
      </c>
      <c r="B4" s="39">
        <v>132</v>
      </c>
      <c r="C4" s="39">
        <v>2046</v>
      </c>
      <c r="D4" s="39">
        <v>60</v>
      </c>
      <c r="E4" s="39">
        <v>1216</v>
      </c>
    </row>
    <row r="5" spans="1:7" x14ac:dyDescent="0.25">
      <c r="A5" s="33" t="s">
        <v>8</v>
      </c>
      <c r="B5" s="40">
        <v>6078</v>
      </c>
      <c r="C5" s="40">
        <v>4283</v>
      </c>
      <c r="D5" s="40">
        <v>10485</v>
      </c>
      <c r="E5" s="40">
        <v>3539</v>
      </c>
      <c r="G5" s="31"/>
    </row>
    <row r="6" spans="1:7" ht="29.25" customHeight="1" x14ac:dyDescent="0.25">
      <c r="A6" s="100" t="s">
        <v>109</v>
      </c>
      <c r="B6" s="100"/>
      <c r="C6" s="100"/>
      <c r="D6" s="100"/>
      <c r="E6" s="100"/>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37" sqref="G37"/>
    </sheetView>
  </sheetViews>
  <sheetFormatPr defaultRowHeight="15" x14ac:dyDescent="0.25"/>
  <cols>
    <col min="1" max="1" width="24.7109375" customWidth="1"/>
    <col min="2" max="4" width="14.7109375" customWidth="1"/>
  </cols>
  <sheetData>
    <row r="1" spans="1:4" ht="73.5" customHeight="1" x14ac:dyDescent="0.25">
      <c r="A1" s="109" t="s">
        <v>214</v>
      </c>
      <c r="B1" s="109"/>
      <c r="C1" s="109"/>
      <c r="D1" s="109"/>
    </row>
    <row r="2" spans="1:4" ht="22.5" customHeight="1" x14ac:dyDescent="0.25">
      <c r="A2" s="100" t="s">
        <v>84</v>
      </c>
      <c r="B2" s="100"/>
      <c r="C2" s="100"/>
      <c r="D2" s="100"/>
    </row>
    <row r="3" spans="1:4" ht="18.75" customHeight="1" x14ac:dyDescent="0.25">
      <c r="A3" s="100" t="s">
        <v>85</v>
      </c>
      <c r="B3" s="100"/>
      <c r="C3" s="100"/>
      <c r="D3" s="100"/>
    </row>
    <row r="4" spans="1:4" ht="18.75" customHeight="1" x14ac:dyDescent="0.25">
      <c r="A4" s="106" t="s">
        <v>86</v>
      </c>
      <c r="B4" s="107"/>
      <c r="C4" s="107"/>
      <c r="D4" s="107"/>
    </row>
    <row r="5" spans="1:4" ht="18.75" customHeight="1" x14ac:dyDescent="0.25">
      <c r="A5" s="100" t="s">
        <v>87</v>
      </c>
      <c r="B5" s="100"/>
      <c r="C5" s="100"/>
      <c r="D5" s="100"/>
    </row>
    <row r="6" spans="1:4" ht="18" customHeight="1" x14ac:dyDescent="0.25">
      <c r="A6" s="100" t="s">
        <v>88</v>
      </c>
      <c r="B6" s="100"/>
      <c r="C6" s="100"/>
      <c r="D6" s="100"/>
    </row>
    <row r="7" spans="1:4" ht="22.5" customHeight="1" x14ac:dyDescent="0.25">
      <c r="A7" s="100" t="s">
        <v>89</v>
      </c>
      <c r="B7" s="100"/>
      <c r="C7" s="100"/>
      <c r="D7" s="100"/>
    </row>
    <row r="8" spans="1:4" ht="33.75" customHeight="1" x14ac:dyDescent="0.25">
      <c r="A8" s="105" t="s">
        <v>12</v>
      </c>
      <c r="B8" s="105"/>
      <c r="C8" s="105"/>
      <c r="D8" s="10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19" sqref="B19"/>
    </sheetView>
  </sheetViews>
  <sheetFormatPr defaultRowHeight="15" x14ac:dyDescent="0.25"/>
  <cols>
    <col min="1" max="1" width="24.7109375" customWidth="1"/>
    <col min="2" max="4" width="14.7109375" customWidth="1"/>
  </cols>
  <sheetData>
    <row r="1" spans="1:5" x14ac:dyDescent="0.25">
      <c r="A1" s="24" t="s">
        <v>66</v>
      </c>
      <c r="B1" s="24" t="s">
        <v>67</v>
      </c>
      <c r="C1" s="24" t="s">
        <v>1</v>
      </c>
      <c r="D1" s="24" t="s">
        <v>8</v>
      </c>
    </row>
    <row r="2" spans="1:5" x14ac:dyDescent="0.25">
      <c r="A2" s="25" t="s">
        <v>68</v>
      </c>
      <c r="B2" s="26">
        <v>723387</v>
      </c>
      <c r="C2" s="26">
        <v>415575</v>
      </c>
      <c r="D2" s="26">
        <v>1138962</v>
      </c>
    </row>
    <row r="3" spans="1:5" x14ac:dyDescent="0.25">
      <c r="A3" s="27" t="s">
        <v>15</v>
      </c>
      <c r="B3" s="26">
        <v>17061</v>
      </c>
      <c r="C3" s="26">
        <v>53783</v>
      </c>
      <c r="D3" s="26">
        <v>70844</v>
      </c>
      <c r="E3" s="31"/>
    </row>
    <row r="4" spans="1:5" x14ac:dyDescent="0.25">
      <c r="A4" s="28" t="s">
        <v>18</v>
      </c>
      <c r="B4" s="26">
        <v>22032</v>
      </c>
      <c r="C4" s="26">
        <v>66542</v>
      </c>
      <c r="D4" s="26">
        <v>88574</v>
      </c>
    </row>
    <row r="5" spans="1:5" x14ac:dyDescent="0.25">
      <c r="A5" s="28" t="s">
        <v>69</v>
      </c>
      <c r="B5" s="26">
        <v>4498</v>
      </c>
      <c r="C5" s="26">
        <v>204391</v>
      </c>
      <c r="D5" s="26">
        <v>208889</v>
      </c>
    </row>
    <row r="6" spans="1:5" x14ac:dyDescent="0.25">
      <c r="A6" s="29" t="s">
        <v>8</v>
      </c>
      <c r="B6" s="30">
        <v>766978</v>
      </c>
      <c r="C6" s="30">
        <v>740291</v>
      </c>
      <c r="D6" s="30">
        <v>1507269</v>
      </c>
    </row>
    <row r="7" spans="1:5" ht="39" customHeight="1" x14ac:dyDescent="0.25">
      <c r="A7" s="100" t="s">
        <v>119</v>
      </c>
      <c r="B7" s="100"/>
      <c r="C7" s="100"/>
      <c r="D7" s="100"/>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28" sqref="H28"/>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66</v>
      </c>
      <c r="B1" s="16" t="s">
        <v>71</v>
      </c>
      <c r="C1" s="16" t="s">
        <v>23</v>
      </c>
      <c r="D1" s="16" t="s">
        <v>24</v>
      </c>
      <c r="E1" s="16" t="s">
        <v>25</v>
      </c>
      <c r="F1" s="16" t="s">
        <v>72</v>
      </c>
      <c r="G1" s="16" t="s">
        <v>26</v>
      </c>
      <c r="H1" s="16" t="s">
        <v>73</v>
      </c>
      <c r="I1" s="16" t="s">
        <v>8</v>
      </c>
    </row>
    <row r="2" spans="1:9" x14ac:dyDescent="0.25">
      <c r="A2" s="25" t="s">
        <v>68</v>
      </c>
      <c r="B2" s="32">
        <v>199058</v>
      </c>
      <c r="C2" s="32">
        <v>43805</v>
      </c>
      <c r="D2" s="32">
        <v>22822</v>
      </c>
      <c r="E2" s="32">
        <v>815390</v>
      </c>
      <c r="F2" s="32">
        <v>8374</v>
      </c>
      <c r="G2" s="32">
        <v>10754</v>
      </c>
      <c r="H2" s="32">
        <v>38758</v>
      </c>
      <c r="I2" s="32">
        <v>1138961</v>
      </c>
    </row>
    <row r="3" spans="1:9" x14ac:dyDescent="0.25">
      <c r="A3" s="27" t="s">
        <v>69</v>
      </c>
      <c r="B3" s="32">
        <v>97651</v>
      </c>
      <c r="C3" s="32">
        <v>12000</v>
      </c>
      <c r="D3" s="32">
        <v>9254</v>
      </c>
      <c r="E3" s="32">
        <v>140217</v>
      </c>
      <c r="F3" s="32">
        <v>49209</v>
      </c>
      <c r="G3" s="32">
        <v>28207</v>
      </c>
      <c r="H3" s="32">
        <v>31768</v>
      </c>
      <c r="I3" s="32">
        <v>368306</v>
      </c>
    </row>
    <row r="4" spans="1:9" x14ac:dyDescent="0.25">
      <c r="A4" s="33" t="s">
        <v>8</v>
      </c>
      <c r="B4" s="34">
        <v>296709</v>
      </c>
      <c r="C4" s="34">
        <v>55805</v>
      </c>
      <c r="D4" s="34">
        <v>32076</v>
      </c>
      <c r="E4" s="34">
        <v>955607</v>
      </c>
      <c r="F4" s="34">
        <v>57583</v>
      </c>
      <c r="G4" s="34">
        <v>38961</v>
      </c>
      <c r="H4" s="34">
        <v>70526</v>
      </c>
      <c r="I4" s="34">
        <v>1507267</v>
      </c>
    </row>
    <row r="5" spans="1:9" ht="18.75" customHeight="1" x14ac:dyDescent="0.25">
      <c r="A5" s="105" t="s">
        <v>120</v>
      </c>
      <c r="B5" s="105"/>
      <c r="C5" s="105"/>
      <c r="D5" s="105"/>
      <c r="E5" s="105"/>
      <c r="F5" s="105"/>
      <c r="G5" s="105"/>
      <c r="H5" s="105"/>
      <c r="I5" s="105"/>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8" sqref="G8"/>
    </sheetView>
  </sheetViews>
  <sheetFormatPr defaultColWidth="24.5703125" defaultRowHeight="15" x14ac:dyDescent="0.25"/>
  <cols>
    <col min="1" max="1" width="20.7109375" style="6" customWidth="1"/>
    <col min="2" max="2" width="13.140625" style="6" customWidth="1"/>
    <col min="3" max="4" width="11.7109375" style="6" customWidth="1"/>
    <col min="5" max="5" width="12.7109375" style="6" customWidth="1"/>
    <col min="6" max="6" width="12.140625" style="6" customWidth="1"/>
    <col min="7" max="16384" width="24.5703125" style="6"/>
  </cols>
  <sheetData>
    <row r="1" spans="1:7" ht="28.5" customHeight="1" x14ac:dyDescent="0.25">
      <c r="A1" s="64"/>
      <c r="B1" s="59" t="s">
        <v>166</v>
      </c>
      <c r="C1" s="59" t="s">
        <v>167</v>
      </c>
      <c r="D1" s="59" t="s">
        <v>168</v>
      </c>
      <c r="E1" s="59" t="s">
        <v>169</v>
      </c>
      <c r="F1" s="59" t="s">
        <v>205</v>
      </c>
    </row>
    <row r="2" spans="1:7" x14ac:dyDescent="0.25">
      <c r="A2" s="65" t="s">
        <v>55</v>
      </c>
      <c r="B2" s="66">
        <v>312432331</v>
      </c>
      <c r="C2" s="66">
        <v>316545549</v>
      </c>
      <c r="D2" s="66">
        <v>316965964</v>
      </c>
      <c r="E2" s="66">
        <v>320090917</v>
      </c>
      <c r="F2" s="66">
        <v>319484671</v>
      </c>
      <c r="G2" s="67"/>
    </row>
    <row r="3" spans="1:7" ht="15" customHeight="1" x14ac:dyDescent="0.25">
      <c r="A3" s="80" t="s">
        <v>187</v>
      </c>
      <c r="B3" s="62">
        <v>187919849</v>
      </c>
      <c r="C3" s="62">
        <v>191874160</v>
      </c>
      <c r="D3" s="62">
        <v>193208931</v>
      </c>
      <c r="E3" s="62">
        <v>196616542</v>
      </c>
      <c r="F3" s="62">
        <v>197901056</v>
      </c>
      <c r="G3" s="67"/>
    </row>
    <row r="4" spans="1:7" ht="15" customHeight="1" x14ac:dyDescent="0.25">
      <c r="A4" s="80" t="s">
        <v>188</v>
      </c>
      <c r="B4" s="62">
        <v>124512482</v>
      </c>
      <c r="C4" s="62">
        <v>124671389</v>
      </c>
      <c r="D4" s="62">
        <v>123757034</v>
      </c>
      <c r="E4" s="62">
        <v>123474375</v>
      </c>
      <c r="F4" s="62">
        <v>121583616</v>
      </c>
    </row>
    <row r="5" spans="1:7" ht="15" customHeight="1" x14ac:dyDescent="0.25">
      <c r="A5" s="60" t="s">
        <v>2</v>
      </c>
      <c r="B5" s="61">
        <v>13104848</v>
      </c>
      <c r="C5" s="61">
        <v>13086357</v>
      </c>
      <c r="D5" s="61">
        <v>13020338</v>
      </c>
      <c r="E5" s="61">
        <v>13054556</v>
      </c>
      <c r="F5" s="61">
        <v>12056904</v>
      </c>
    </row>
    <row r="6" spans="1:7" ht="15" customHeight="1" x14ac:dyDescent="0.25">
      <c r="A6" s="80" t="s">
        <v>189</v>
      </c>
      <c r="B6" s="68" t="s">
        <v>190</v>
      </c>
      <c r="C6" s="68" t="s">
        <v>190</v>
      </c>
      <c r="D6" s="68" t="s">
        <v>190</v>
      </c>
      <c r="E6" s="68" t="s">
        <v>190</v>
      </c>
      <c r="F6" s="68" t="s">
        <v>190</v>
      </c>
    </row>
    <row r="7" spans="1:7" ht="15" customHeight="1" x14ac:dyDescent="0.25">
      <c r="A7" s="80" t="s">
        <v>188</v>
      </c>
      <c r="B7" s="62">
        <v>13104848</v>
      </c>
      <c r="C7" s="62">
        <v>13086357</v>
      </c>
      <c r="D7" s="62">
        <v>13020338</v>
      </c>
      <c r="E7" s="62">
        <v>13054556</v>
      </c>
      <c r="F7" s="62">
        <v>12056904</v>
      </c>
    </row>
    <row r="8" spans="1:7" ht="15" customHeight="1" x14ac:dyDescent="0.25">
      <c r="A8" s="60" t="s">
        <v>5</v>
      </c>
      <c r="B8" s="61">
        <v>9341812</v>
      </c>
      <c r="C8" s="61">
        <v>9212082</v>
      </c>
      <c r="D8" s="61">
        <v>9443358</v>
      </c>
      <c r="E8" s="61">
        <v>9052362</v>
      </c>
      <c r="F8" s="61">
        <v>9147397</v>
      </c>
    </row>
    <row r="9" spans="1:7" ht="15" customHeight="1" x14ac:dyDescent="0.25">
      <c r="A9" s="80" t="s">
        <v>189</v>
      </c>
      <c r="B9" s="62">
        <v>2199880</v>
      </c>
      <c r="C9" s="62">
        <v>2179209</v>
      </c>
      <c r="D9" s="62">
        <v>2168663</v>
      </c>
      <c r="E9" s="62">
        <v>2186928</v>
      </c>
      <c r="F9" s="62">
        <v>2191149</v>
      </c>
    </row>
    <row r="10" spans="1:7" ht="15" customHeight="1" x14ac:dyDescent="0.25">
      <c r="A10" s="80" t="s">
        <v>188</v>
      </c>
      <c r="B10" s="62">
        <v>7141932</v>
      </c>
      <c r="C10" s="62">
        <v>7243293</v>
      </c>
      <c r="D10" s="62">
        <v>7274695</v>
      </c>
      <c r="E10" s="62">
        <v>6865434</v>
      </c>
      <c r="F10" s="62">
        <v>6956248</v>
      </c>
    </row>
    <row r="11" spans="1:7" ht="15" customHeight="1" x14ac:dyDescent="0.25">
      <c r="A11" s="60" t="s">
        <v>191</v>
      </c>
      <c r="B11" s="61">
        <v>31450000</v>
      </c>
      <c r="C11" s="61">
        <v>31450000</v>
      </c>
      <c r="D11" s="61">
        <v>31450000</v>
      </c>
      <c r="E11" s="61">
        <v>31450000</v>
      </c>
      <c r="F11" s="61">
        <v>31450000</v>
      </c>
    </row>
    <row r="12" spans="1:7" ht="15" customHeight="1" x14ac:dyDescent="0.25">
      <c r="A12" s="80" t="s">
        <v>189</v>
      </c>
      <c r="B12" s="62" t="s">
        <v>192</v>
      </c>
      <c r="C12" s="62" t="s">
        <v>206</v>
      </c>
      <c r="D12" s="62" t="s">
        <v>192</v>
      </c>
      <c r="E12" s="62" t="s">
        <v>192</v>
      </c>
      <c r="F12" s="62" t="s">
        <v>192</v>
      </c>
    </row>
    <row r="13" spans="1:7" ht="15" customHeight="1" x14ac:dyDescent="0.25">
      <c r="A13" s="80" t="s">
        <v>188</v>
      </c>
      <c r="B13" s="62" t="s">
        <v>192</v>
      </c>
      <c r="C13" s="62" t="s">
        <v>206</v>
      </c>
      <c r="D13" s="62" t="s">
        <v>192</v>
      </c>
      <c r="E13" s="62" t="s">
        <v>192</v>
      </c>
      <c r="F13" s="62" t="s">
        <v>192</v>
      </c>
    </row>
    <row r="14" spans="1:7" ht="15" customHeight="1" x14ac:dyDescent="0.25">
      <c r="A14" s="60" t="s">
        <v>193</v>
      </c>
      <c r="B14" s="61">
        <v>4420000</v>
      </c>
      <c r="C14" s="61">
        <v>4420000</v>
      </c>
      <c r="D14" s="61">
        <v>4420000</v>
      </c>
      <c r="E14" s="61">
        <v>4420000</v>
      </c>
      <c r="F14" s="61">
        <v>4420000</v>
      </c>
    </row>
    <row r="15" spans="1:7" ht="15" customHeight="1" x14ac:dyDescent="0.25">
      <c r="A15" s="80" t="s">
        <v>189</v>
      </c>
      <c r="B15" s="62" t="s">
        <v>192</v>
      </c>
      <c r="C15" s="62" t="s">
        <v>206</v>
      </c>
      <c r="D15" s="62" t="s">
        <v>192</v>
      </c>
      <c r="E15" s="62" t="s">
        <v>192</v>
      </c>
      <c r="F15" s="62" t="s">
        <v>192</v>
      </c>
    </row>
    <row r="16" spans="1:7" ht="15" customHeight="1" x14ac:dyDescent="0.25">
      <c r="A16" s="80" t="s">
        <v>188</v>
      </c>
      <c r="B16" s="62" t="s">
        <v>192</v>
      </c>
      <c r="C16" s="62" t="s">
        <v>206</v>
      </c>
      <c r="D16" s="62" t="s">
        <v>192</v>
      </c>
      <c r="E16" s="62" t="s">
        <v>192</v>
      </c>
      <c r="F16" s="62" t="s">
        <v>192</v>
      </c>
    </row>
    <row r="17" spans="1:6" ht="24.75" customHeight="1" x14ac:dyDescent="0.25">
      <c r="A17" s="60" t="s">
        <v>194</v>
      </c>
      <c r="B17" s="61">
        <v>1700000</v>
      </c>
      <c r="C17" s="61">
        <v>1700000</v>
      </c>
      <c r="D17" s="61">
        <v>1700000</v>
      </c>
      <c r="E17" s="61">
        <v>1700000</v>
      </c>
      <c r="F17" s="61">
        <v>1700000</v>
      </c>
    </row>
    <row r="18" spans="1:6" ht="14.25" customHeight="1" x14ac:dyDescent="0.25">
      <c r="A18" s="80" t="s">
        <v>189</v>
      </c>
      <c r="B18" s="62" t="s">
        <v>192</v>
      </c>
      <c r="C18" s="62" t="s">
        <v>206</v>
      </c>
      <c r="D18" s="62" t="s">
        <v>192</v>
      </c>
      <c r="E18" s="62" t="s">
        <v>192</v>
      </c>
      <c r="F18" s="62" t="s">
        <v>192</v>
      </c>
    </row>
    <row r="19" spans="1:6" ht="14.25" customHeight="1" x14ac:dyDescent="0.25">
      <c r="A19" s="80" t="s">
        <v>188</v>
      </c>
      <c r="B19" s="62" t="s">
        <v>192</v>
      </c>
      <c r="C19" s="62" t="s">
        <v>206</v>
      </c>
      <c r="D19" s="62" t="s">
        <v>192</v>
      </c>
      <c r="E19" s="62" t="s">
        <v>192</v>
      </c>
      <c r="F19" s="62" t="s">
        <v>192</v>
      </c>
    </row>
    <row r="20" spans="1:6" ht="15.95" customHeight="1" x14ac:dyDescent="0.25">
      <c r="A20" s="60" t="s">
        <v>8</v>
      </c>
      <c r="B20" s="61">
        <v>372448991</v>
      </c>
      <c r="C20" s="61">
        <v>376413988</v>
      </c>
      <c r="D20" s="61">
        <v>376999660</v>
      </c>
      <c r="E20" s="61">
        <v>379767835</v>
      </c>
      <c r="F20" s="61">
        <v>378258972</v>
      </c>
    </row>
    <row r="21" spans="1:6" ht="15.95" customHeight="1" x14ac:dyDescent="0.25">
      <c r="A21" s="85"/>
      <c r="B21" s="86"/>
      <c r="C21" s="86"/>
      <c r="D21" s="86"/>
      <c r="E21" s="86"/>
      <c r="F21" s="86"/>
    </row>
    <row r="22" spans="1:6" ht="57" customHeight="1" x14ac:dyDescent="0.25">
      <c r="A22" s="87" t="s">
        <v>195</v>
      </c>
      <c r="B22" s="87"/>
      <c r="C22" s="87"/>
      <c r="D22" s="87"/>
      <c r="E22" s="87"/>
      <c r="F22" s="87"/>
    </row>
    <row r="23" spans="1:6" ht="17.25" customHeight="1" x14ac:dyDescent="0.25">
      <c r="A23" s="88" t="s">
        <v>9</v>
      </c>
      <c r="B23" s="88"/>
      <c r="C23" s="88"/>
      <c r="D23" s="88"/>
      <c r="E23" s="88"/>
      <c r="F23" s="88"/>
    </row>
    <row r="24" spans="1:6" ht="15" customHeight="1" x14ac:dyDescent="0.25">
      <c r="A24" s="88" t="s">
        <v>10</v>
      </c>
      <c r="B24" s="88"/>
      <c r="C24" s="88"/>
      <c r="D24" s="88"/>
      <c r="E24" s="88"/>
      <c r="F24" s="88"/>
    </row>
    <row r="25" spans="1:6" ht="15" customHeight="1" x14ac:dyDescent="0.25">
      <c r="A25" s="88" t="s">
        <v>11</v>
      </c>
      <c r="B25" s="88"/>
      <c r="C25" s="88"/>
      <c r="D25" s="88"/>
      <c r="E25" s="88"/>
      <c r="F25" s="88"/>
    </row>
    <row r="26" spans="1:6" ht="15" customHeight="1" x14ac:dyDescent="0.25">
      <c r="A26" s="88" t="s">
        <v>196</v>
      </c>
      <c r="B26" s="88"/>
      <c r="C26" s="88"/>
      <c r="D26" s="88"/>
      <c r="E26" s="88"/>
      <c r="F26" s="88"/>
    </row>
    <row r="27" spans="1:6" ht="24.75" customHeight="1" x14ac:dyDescent="0.25">
      <c r="A27" s="82" t="s">
        <v>12</v>
      </c>
      <c r="B27" s="83"/>
      <c r="C27" s="83"/>
      <c r="D27" s="83"/>
      <c r="E27" s="83"/>
      <c r="F27" s="84"/>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F23" sqref="F23:F24"/>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66</v>
      </c>
      <c r="B1" s="16" t="s">
        <v>75</v>
      </c>
      <c r="C1" s="16" t="s">
        <v>27</v>
      </c>
      <c r="D1" s="16" t="s">
        <v>28</v>
      </c>
      <c r="E1" s="16" t="s">
        <v>29</v>
      </c>
      <c r="F1" s="16" t="s">
        <v>30</v>
      </c>
      <c r="G1" s="16" t="s">
        <v>31</v>
      </c>
      <c r="H1" s="16" t="s">
        <v>76</v>
      </c>
      <c r="I1" s="16" t="s">
        <v>77</v>
      </c>
      <c r="J1" s="11" t="s">
        <v>8</v>
      </c>
    </row>
    <row r="2" spans="1:10" x14ac:dyDescent="0.25">
      <c r="A2" s="25" t="s">
        <v>68</v>
      </c>
      <c r="B2" s="35">
        <v>10319</v>
      </c>
      <c r="C2" s="35">
        <v>53974</v>
      </c>
      <c r="D2" s="35">
        <v>81025</v>
      </c>
      <c r="E2" s="35">
        <v>269540</v>
      </c>
      <c r="F2" s="35">
        <v>358175</v>
      </c>
      <c r="G2" s="35">
        <v>223020</v>
      </c>
      <c r="H2" s="35">
        <v>121329</v>
      </c>
      <c r="I2" s="35">
        <v>21581</v>
      </c>
      <c r="J2" s="35">
        <v>1138963</v>
      </c>
    </row>
    <row r="3" spans="1:10" x14ac:dyDescent="0.25">
      <c r="A3" s="27" t="s">
        <v>15</v>
      </c>
      <c r="B3" s="35">
        <v>3883</v>
      </c>
      <c r="C3" s="35">
        <v>17020</v>
      </c>
      <c r="D3" s="35">
        <v>38216</v>
      </c>
      <c r="E3" s="35">
        <v>6573</v>
      </c>
      <c r="F3" s="35">
        <v>5152</v>
      </c>
      <c r="G3" s="35" t="s">
        <v>208</v>
      </c>
      <c r="H3" s="35" t="s">
        <v>208</v>
      </c>
      <c r="I3" s="35" t="s">
        <v>209</v>
      </c>
      <c r="J3" s="35">
        <v>70844</v>
      </c>
    </row>
    <row r="4" spans="1:10" x14ac:dyDescent="0.25">
      <c r="A4" s="27" t="s">
        <v>69</v>
      </c>
      <c r="B4" s="35">
        <v>28880</v>
      </c>
      <c r="C4" s="35">
        <v>26436</v>
      </c>
      <c r="D4" s="35">
        <v>27151</v>
      </c>
      <c r="E4" s="35">
        <v>25482</v>
      </c>
      <c r="F4" s="35">
        <v>74442</v>
      </c>
      <c r="G4" s="35">
        <v>62174</v>
      </c>
      <c r="H4" s="35">
        <v>44472</v>
      </c>
      <c r="I4" s="35">
        <v>8426</v>
      </c>
      <c r="J4" s="35">
        <v>297463</v>
      </c>
    </row>
    <row r="5" spans="1:10" x14ac:dyDescent="0.25">
      <c r="A5" s="33" t="s">
        <v>8</v>
      </c>
      <c r="B5" s="36">
        <v>43082</v>
      </c>
      <c r="C5" s="36">
        <v>97430</v>
      </c>
      <c r="D5" s="36">
        <v>146392</v>
      </c>
      <c r="E5" s="36">
        <v>301595</v>
      </c>
      <c r="F5" s="36">
        <v>437769</v>
      </c>
      <c r="G5" s="36">
        <v>285194</v>
      </c>
      <c r="H5" s="36">
        <v>165801</v>
      </c>
      <c r="I5" s="36">
        <v>30007</v>
      </c>
      <c r="J5" s="36">
        <v>1507270</v>
      </c>
    </row>
    <row r="6" spans="1:10" ht="21.75" customHeight="1" x14ac:dyDescent="0.25">
      <c r="A6" s="105" t="s">
        <v>121</v>
      </c>
      <c r="B6" s="105"/>
      <c r="C6" s="105"/>
      <c r="D6" s="105"/>
      <c r="E6" s="105"/>
      <c r="F6" s="105"/>
      <c r="G6" s="105"/>
      <c r="H6" s="105"/>
      <c r="I6" s="105"/>
      <c r="J6" s="105"/>
    </row>
  </sheetData>
  <mergeCells count="1">
    <mergeCell ref="A6: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32" sqref="D32:D35"/>
    </sheetView>
  </sheetViews>
  <sheetFormatPr defaultRowHeight="15" x14ac:dyDescent="0.25"/>
  <cols>
    <col min="1" max="1" width="24.7109375" customWidth="1"/>
    <col min="2" max="5" width="12.7109375" customWidth="1"/>
  </cols>
  <sheetData>
    <row r="1" spans="1:5" ht="15.75" x14ac:dyDescent="0.25">
      <c r="A1" s="37"/>
      <c r="B1" s="104" t="s">
        <v>78</v>
      </c>
      <c r="C1" s="104"/>
      <c r="D1" s="104" t="s">
        <v>79</v>
      </c>
      <c r="E1" s="104"/>
    </row>
    <row r="2" spans="1:5" x14ac:dyDescent="0.25">
      <c r="A2" s="24" t="s">
        <v>66</v>
      </c>
      <c r="B2" s="24" t="s">
        <v>67</v>
      </c>
      <c r="C2" s="24" t="s">
        <v>1</v>
      </c>
      <c r="D2" s="24" t="s">
        <v>3</v>
      </c>
      <c r="E2" s="24" t="s">
        <v>1</v>
      </c>
    </row>
    <row r="3" spans="1:5" x14ac:dyDescent="0.25">
      <c r="A3" s="25" t="s">
        <v>68</v>
      </c>
      <c r="B3" s="38">
        <v>484736</v>
      </c>
      <c r="C3" s="38">
        <v>425351</v>
      </c>
      <c r="D3" s="38">
        <v>962038</v>
      </c>
      <c r="E3" s="38">
        <v>405800</v>
      </c>
    </row>
    <row r="4" spans="1:5" x14ac:dyDescent="0.25">
      <c r="A4" s="27" t="s">
        <v>69</v>
      </c>
      <c r="B4" s="39">
        <v>57251</v>
      </c>
      <c r="C4" s="39">
        <v>420321</v>
      </c>
      <c r="D4" s="39">
        <v>29930</v>
      </c>
      <c r="E4" s="39">
        <v>229108</v>
      </c>
    </row>
    <row r="5" spans="1:5" x14ac:dyDescent="0.25">
      <c r="A5" s="33" t="s">
        <v>8</v>
      </c>
      <c r="B5" s="40">
        <v>541987</v>
      </c>
      <c r="C5" s="40">
        <v>845672</v>
      </c>
      <c r="D5" s="40">
        <v>991968</v>
      </c>
      <c r="E5" s="40">
        <v>634908</v>
      </c>
    </row>
    <row r="6" spans="1:5" ht="33.75" customHeight="1" x14ac:dyDescent="0.25">
      <c r="A6" s="100" t="s">
        <v>122</v>
      </c>
      <c r="B6" s="100"/>
      <c r="C6" s="100"/>
      <c r="D6" s="100"/>
      <c r="E6" s="100"/>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0" sqref="F30"/>
    </sheetView>
  </sheetViews>
  <sheetFormatPr defaultRowHeight="15" x14ac:dyDescent="0.25"/>
  <cols>
    <col min="1" max="1" width="24.7109375" customWidth="1"/>
    <col min="2" max="4" width="14.7109375" customWidth="1"/>
  </cols>
  <sheetData>
    <row r="1" spans="1:4" ht="87.75" customHeight="1" x14ac:dyDescent="0.25">
      <c r="A1" s="100" t="s">
        <v>215</v>
      </c>
      <c r="B1" s="100"/>
      <c r="C1" s="100"/>
      <c r="D1" s="100"/>
    </row>
    <row r="2" spans="1:4" ht="22.5" customHeight="1" x14ac:dyDescent="0.25">
      <c r="A2" s="100" t="s">
        <v>84</v>
      </c>
      <c r="B2" s="100"/>
      <c r="C2" s="100"/>
      <c r="D2" s="100"/>
    </row>
    <row r="3" spans="1:4" ht="18.75" customHeight="1" x14ac:dyDescent="0.25">
      <c r="A3" s="100" t="s">
        <v>85</v>
      </c>
      <c r="B3" s="100"/>
      <c r="C3" s="100"/>
      <c r="D3" s="100"/>
    </row>
    <row r="4" spans="1:4" ht="18.75" customHeight="1" x14ac:dyDescent="0.25">
      <c r="A4" s="106" t="s">
        <v>86</v>
      </c>
      <c r="B4" s="107"/>
      <c r="C4" s="107"/>
      <c r="D4" s="107"/>
    </row>
    <row r="5" spans="1:4" ht="18.75" customHeight="1" x14ac:dyDescent="0.25">
      <c r="A5" s="100" t="s">
        <v>87</v>
      </c>
      <c r="B5" s="100"/>
      <c r="C5" s="100"/>
      <c r="D5" s="100"/>
    </row>
    <row r="6" spans="1:4" ht="18" customHeight="1" x14ac:dyDescent="0.25">
      <c r="A6" s="100" t="s">
        <v>88</v>
      </c>
      <c r="B6" s="100"/>
      <c r="C6" s="100"/>
      <c r="D6" s="100"/>
    </row>
    <row r="7" spans="1:4" ht="22.5" customHeight="1" x14ac:dyDescent="0.25">
      <c r="A7" s="100" t="s">
        <v>89</v>
      </c>
      <c r="B7" s="100"/>
      <c r="C7" s="100"/>
      <c r="D7" s="100"/>
    </row>
    <row r="8" spans="1:4" ht="33.75" customHeight="1" x14ac:dyDescent="0.25">
      <c r="A8" s="105" t="s">
        <v>12</v>
      </c>
      <c r="B8" s="105"/>
      <c r="C8" s="105"/>
      <c r="D8" s="10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20" sqref="C20:C21"/>
    </sheetView>
  </sheetViews>
  <sheetFormatPr defaultRowHeight="15" x14ac:dyDescent="0.25"/>
  <cols>
    <col min="1" max="1" width="24.7109375" customWidth="1"/>
    <col min="2" max="4" width="14.7109375" customWidth="1"/>
  </cols>
  <sheetData>
    <row r="1" spans="1:4" x14ac:dyDescent="0.25">
      <c r="A1" s="24" t="s">
        <v>66</v>
      </c>
      <c r="B1" s="24" t="s">
        <v>67</v>
      </c>
      <c r="C1" s="24" t="s">
        <v>1</v>
      </c>
      <c r="D1" s="24" t="s">
        <v>103</v>
      </c>
    </row>
    <row r="2" spans="1:4" ht="15.75" customHeight="1" x14ac:dyDescent="0.25">
      <c r="A2" s="27" t="s">
        <v>104</v>
      </c>
      <c r="B2" s="26">
        <v>0</v>
      </c>
      <c r="C2" s="26">
        <v>8972885</v>
      </c>
      <c r="D2" s="26">
        <v>8972885</v>
      </c>
    </row>
    <row r="3" spans="1:4" x14ac:dyDescent="0.25">
      <c r="A3" s="27" t="s">
        <v>105</v>
      </c>
      <c r="B3" s="30">
        <v>0</v>
      </c>
      <c r="C3" s="26">
        <v>409990</v>
      </c>
      <c r="D3" s="26">
        <v>409990</v>
      </c>
    </row>
    <row r="4" spans="1:4" x14ac:dyDescent="0.25">
      <c r="A4" s="25" t="s">
        <v>106</v>
      </c>
      <c r="B4" s="30">
        <v>0</v>
      </c>
      <c r="C4" s="26">
        <v>2674028</v>
      </c>
      <c r="D4" s="26">
        <v>2674028</v>
      </c>
    </row>
    <row r="5" spans="1:4" x14ac:dyDescent="0.25">
      <c r="A5" s="33" t="s">
        <v>8</v>
      </c>
      <c r="B5" s="30">
        <v>0</v>
      </c>
      <c r="C5" s="30">
        <v>12056903</v>
      </c>
      <c r="D5" s="30">
        <v>12056903</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J34" sqref="J34"/>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66</v>
      </c>
      <c r="B1" s="16" t="s">
        <v>71</v>
      </c>
      <c r="C1" s="16" t="s">
        <v>23</v>
      </c>
      <c r="D1" s="16" t="s">
        <v>24</v>
      </c>
      <c r="E1" s="16" t="s">
        <v>25</v>
      </c>
      <c r="F1" s="16" t="s">
        <v>72</v>
      </c>
      <c r="G1" s="16" t="s">
        <v>26</v>
      </c>
      <c r="H1" s="16" t="s">
        <v>73</v>
      </c>
      <c r="I1" s="16" t="s">
        <v>8</v>
      </c>
    </row>
    <row r="2" spans="1:9" x14ac:dyDescent="0.25">
      <c r="A2" s="27" t="s">
        <v>104</v>
      </c>
      <c r="B2" s="32">
        <v>1800908</v>
      </c>
      <c r="C2" s="32">
        <v>542017</v>
      </c>
      <c r="D2" s="32">
        <v>853053</v>
      </c>
      <c r="E2" s="32">
        <v>4753934</v>
      </c>
      <c r="F2" s="32">
        <v>524546</v>
      </c>
      <c r="G2" s="32">
        <v>127631</v>
      </c>
      <c r="H2" s="32">
        <v>370795</v>
      </c>
      <c r="I2" s="32">
        <v>8972884</v>
      </c>
    </row>
    <row r="3" spans="1:9" x14ac:dyDescent="0.25">
      <c r="A3" s="27" t="s">
        <v>105</v>
      </c>
      <c r="B3" s="32">
        <v>56145</v>
      </c>
      <c r="C3" s="32">
        <v>43600</v>
      </c>
      <c r="D3" s="32">
        <v>26324</v>
      </c>
      <c r="E3" s="32">
        <v>214654</v>
      </c>
      <c r="F3" s="32">
        <v>9606</v>
      </c>
      <c r="G3" s="32">
        <v>28541</v>
      </c>
      <c r="H3" s="32">
        <v>31120</v>
      </c>
      <c r="I3" s="32">
        <v>409990</v>
      </c>
    </row>
    <row r="4" spans="1:9" x14ac:dyDescent="0.25">
      <c r="A4" s="25" t="s">
        <v>106</v>
      </c>
      <c r="B4" s="32">
        <v>123700</v>
      </c>
      <c r="C4" s="32">
        <v>40818</v>
      </c>
      <c r="D4" s="32">
        <v>63898</v>
      </c>
      <c r="E4" s="32">
        <v>322350</v>
      </c>
      <c r="F4" s="32">
        <v>52673</v>
      </c>
      <c r="G4" s="32">
        <v>17346</v>
      </c>
      <c r="H4" s="32">
        <v>2053243</v>
      </c>
      <c r="I4" s="32">
        <v>2674028</v>
      </c>
    </row>
    <row r="5" spans="1:9" x14ac:dyDescent="0.25">
      <c r="A5" s="33" t="s">
        <v>8</v>
      </c>
      <c r="B5" s="30">
        <v>1980753</v>
      </c>
      <c r="C5" s="30">
        <v>626435</v>
      </c>
      <c r="D5" s="30">
        <v>943275</v>
      </c>
      <c r="E5" s="30">
        <v>5290938</v>
      </c>
      <c r="F5" s="30">
        <v>586825</v>
      </c>
      <c r="G5" s="30">
        <v>173518</v>
      </c>
      <c r="H5" s="30">
        <v>2455158</v>
      </c>
      <c r="I5" s="30">
        <v>12056902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G45" sqref="G45"/>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66</v>
      </c>
      <c r="B1" s="16" t="s">
        <v>75</v>
      </c>
      <c r="C1" s="16" t="s">
        <v>27</v>
      </c>
      <c r="D1" s="16" t="s">
        <v>28</v>
      </c>
      <c r="E1" s="16" t="s">
        <v>29</v>
      </c>
      <c r="F1" s="16" t="s">
        <v>30</v>
      </c>
      <c r="G1" s="10" t="s">
        <v>107</v>
      </c>
      <c r="H1" s="11" t="s">
        <v>8</v>
      </c>
    </row>
    <row r="2" spans="1:8" x14ac:dyDescent="0.25">
      <c r="A2" s="27" t="s">
        <v>104</v>
      </c>
      <c r="B2" s="35">
        <v>832179</v>
      </c>
      <c r="C2" s="35">
        <v>636151</v>
      </c>
      <c r="D2" s="35">
        <v>970227</v>
      </c>
      <c r="E2" s="35">
        <v>1639096</v>
      </c>
      <c r="F2" s="35">
        <v>2485163</v>
      </c>
      <c r="G2" s="35">
        <v>2410070</v>
      </c>
      <c r="H2" s="35">
        <v>8972886</v>
      </c>
    </row>
    <row r="3" spans="1:8" x14ac:dyDescent="0.25">
      <c r="A3" s="27" t="s">
        <v>105</v>
      </c>
      <c r="B3" s="35">
        <v>68358</v>
      </c>
      <c r="C3" s="35">
        <v>10528</v>
      </c>
      <c r="D3" s="35">
        <v>32689</v>
      </c>
      <c r="E3" s="35">
        <v>34627</v>
      </c>
      <c r="F3" s="35">
        <v>101493</v>
      </c>
      <c r="G3" s="35">
        <v>162296</v>
      </c>
      <c r="H3" s="35">
        <v>409991</v>
      </c>
    </row>
    <row r="4" spans="1:8" x14ac:dyDescent="0.25">
      <c r="A4" s="25" t="s">
        <v>106</v>
      </c>
      <c r="B4" s="35">
        <v>156062</v>
      </c>
      <c r="C4" s="35">
        <v>121553</v>
      </c>
      <c r="D4" s="35">
        <v>173413</v>
      </c>
      <c r="E4" s="35">
        <v>238730</v>
      </c>
      <c r="F4" s="35">
        <v>367617</v>
      </c>
      <c r="G4" s="35">
        <v>1616655</v>
      </c>
      <c r="H4" s="35">
        <v>2674030</v>
      </c>
    </row>
    <row r="5" spans="1:8" x14ac:dyDescent="0.25">
      <c r="A5" s="33" t="s">
        <v>8</v>
      </c>
      <c r="B5" s="36">
        <v>1056599</v>
      </c>
      <c r="C5" s="36">
        <v>768232</v>
      </c>
      <c r="D5" s="36">
        <v>1176329</v>
      </c>
      <c r="E5" s="36">
        <v>1912453</v>
      </c>
      <c r="F5" s="36">
        <v>2954273</v>
      </c>
      <c r="G5" s="36">
        <v>4189021</v>
      </c>
      <c r="H5" s="36">
        <v>12056907</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G43" sqref="G43"/>
    </sheetView>
  </sheetViews>
  <sheetFormatPr defaultRowHeight="15" x14ac:dyDescent="0.25"/>
  <cols>
    <col min="1" max="1" width="24.7109375" customWidth="1"/>
    <col min="2" max="5" width="12.7109375" customWidth="1"/>
  </cols>
  <sheetData>
    <row r="1" spans="1:5" ht="15.75" x14ac:dyDescent="0.25">
      <c r="A1" s="37"/>
      <c r="B1" s="104" t="s">
        <v>78</v>
      </c>
      <c r="C1" s="104"/>
      <c r="D1" s="108" t="s">
        <v>79</v>
      </c>
      <c r="E1" s="108"/>
    </row>
    <row r="2" spans="1:5" x14ac:dyDescent="0.25">
      <c r="A2" s="24" t="s">
        <v>66</v>
      </c>
      <c r="B2" s="24" t="s">
        <v>67</v>
      </c>
      <c r="C2" s="24" t="s">
        <v>1</v>
      </c>
      <c r="D2" s="24" t="s">
        <v>3</v>
      </c>
      <c r="E2" s="24" t="s">
        <v>1</v>
      </c>
    </row>
    <row r="3" spans="1:5" x14ac:dyDescent="0.25">
      <c r="A3" s="27" t="s">
        <v>104</v>
      </c>
      <c r="B3" s="39">
        <v>0</v>
      </c>
      <c r="C3" s="39">
        <v>15292304</v>
      </c>
      <c r="D3" s="26" t="s">
        <v>213</v>
      </c>
      <c r="E3" s="26">
        <v>2653467</v>
      </c>
    </row>
    <row r="4" spans="1:5" x14ac:dyDescent="0.25">
      <c r="A4" s="27" t="s">
        <v>105</v>
      </c>
      <c r="B4" s="39">
        <v>0</v>
      </c>
      <c r="C4" s="39">
        <v>444416</v>
      </c>
      <c r="D4" s="26" t="s">
        <v>213</v>
      </c>
      <c r="E4" s="26">
        <v>375565</v>
      </c>
    </row>
    <row r="5" spans="1:5" x14ac:dyDescent="0.25">
      <c r="A5" s="25" t="s">
        <v>106</v>
      </c>
      <c r="B5" s="38">
        <v>0</v>
      </c>
      <c r="C5" s="38">
        <v>3356252</v>
      </c>
      <c r="D5" s="26" t="s">
        <v>213</v>
      </c>
      <c r="E5" s="26">
        <v>1991804</v>
      </c>
    </row>
    <row r="6" spans="1:5" x14ac:dyDescent="0.25">
      <c r="A6" s="33" t="s">
        <v>8</v>
      </c>
      <c r="B6" s="41">
        <v>0</v>
      </c>
      <c r="C6" s="41">
        <v>19092972</v>
      </c>
      <c r="D6" s="41" t="s">
        <v>213</v>
      </c>
      <c r="E6" s="41">
        <v>5020836</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XFD2"/>
    </sheetView>
  </sheetViews>
  <sheetFormatPr defaultRowHeight="15" x14ac:dyDescent="0.25"/>
  <cols>
    <col min="1" max="1" width="24.7109375" customWidth="1"/>
    <col min="2" max="4" width="14.7109375" customWidth="1"/>
  </cols>
  <sheetData>
    <row r="1" spans="1:4" ht="73.5" customHeight="1" x14ac:dyDescent="0.25">
      <c r="A1" s="100" t="s">
        <v>210</v>
      </c>
      <c r="B1" s="100"/>
      <c r="C1" s="100"/>
      <c r="D1" s="100"/>
    </row>
    <row r="2" spans="1:4" ht="22.5" customHeight="1" x14ac:dyDescent="0.25">
      <c r="A2" s="100" t="s">
        <v>84</v>
      </c>
      <c r="B2" s="100"/>
      <c r="C2" s="100"/>
      <c r="D2" s="100"/>
    </row>
    <row r="3" spans="1:4" ht="18.75" customHeight="1" x14ac:dyDescent="0.25">
      <c r="A3" s="100" t="s">
        <v>85</v>
      </c>
      <c r="B3" s="100"/>
      <c r="C3" s="100"/>
      <c r="D3" s="100"/>
    </row>
    <row r="4" spans="1:4" ht="18.75" customHeight="1" x14ac:dyDescent="0.25">
      <c r="A4" s="106" t="s">
        <v>86</v>
      </c>
      <c r="B4" s="107"/>
      <c r="C4" s="107"/>
      <c r="D4" s="107"/>
    </row>
    <row r="5" spans="1:4" ht="18.75" customHeight="1" x14ac:dyDescent="0.25">
      <c r="A5" s="100" t="s">
        <v>87</v>
      </c>
      <c r="B5" s="100"/>
      <c r="C5" s="100"/>
      <c r="D5" s="100"/>
    </row>
    <row r="6" spans="1:4" ht="18" customHeight="1" x14ac:dyDescent="0.25">
      <c r="A6" s="100" t="s">
        <v>88</v>
      </c>
      <c r="B6" s="100"/>
      <c r="C6" s="100"/>
      <c r="D6" s="100"/>
    </row>
    <row r="7" spans="1:4" ht="22.5" customHeight="1" x14ac:dyDescent="0.25">
      <c r="A7" s="100" t="s">
        <v>89</v>
      </c>
      <c r="B7" s="100"/>
      <c r="C7" s="100"/>
      <c r="D7" s="100"/>
    </row>
    <row r="8" spans="1:4" ht="33.75" customHeight="1" x14ac:dyDescent="0.25">
      <c r="A8" s="105" t="s">
        <v>12</v>
      </c>
      <c r="B8" s="105"/>
      <c r="C8" s="105"/>
      <c r="D8" s="10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2" sqref="C2:D5"/>
    </sheetView>
  </sheetViews>
  <sheetFormatPr defaultRowHeight="15" x14ac:dyDescent="0.25"/>
  <cols>
    <col min="1" max="1" width="24.7109375" customWidth="1"/>
    <col min="2" max="4" width="14.7109375" customWidth="1"/>
  </cols>
  <sheetData>
    <row r="1" spans="1:4" x14ac:dyDescent="0.25">
      <c r="A1" s="24" t="s">
        <v>66</v>
      </c>
      <c r="B1" s="24" t="s">
        <v>67</v>
      </c>
      <c r="C1" s="24" t="s">
        <v>1</v>
      </c>
      <c r="D1" s="24" t="s">
        <v>8</v>
      </c>
    </row>
    <row r="2" spans="1:4" ht="15.75" customHeight="1" x14ac:dyDescent="0.25">
      <c r="A2" s="27" t="s">
        <v>104</v>
      </c>
      <c r="B2" s="26">
        <v>0</v>
      </c>
      <c r="C2" s="26">
        <v>352</v>
      </c>
      <c r="D2" s="26">
        <v>352</v>
      </c>
    </row>
    <row r="3" spans="1:4" x14ac:dyDescent="0.25">
      <c r="A3" s="27" t="s">
        <v>105</v>
      </c>
      <c r="B3" s="30">
        <v>0</v>
      </c>
      <c r="C3" s="26">
        <v>77</v>
      </c>
      <c r="D3" s="26">
        <v>77</v>
      </c>
    </row>
    <row r="4" spans="1:4" x14ac:dyDescent="0.25">
      <c r="A4" s="25" t="s">
        <v>106</v>
      </c>
      <c r="B4" s="30">
        <v>0</v>
      </c>
      <c r="C4" s="26">
        <v>217</v>
      </c>
      <c r="D4" s="26">
        <v>217</v>
      </c>
    </row>
    <row r="5" spans="1:4" x14ac:dyDescent="0.25">
      <c r="A5" s="33" t="s">
        <v>8</v>
      </c>
      <c r="B5" s="30">
        <v>0</v>
      </c>
      <c r="C5" s="30">
        <v>646</v>
      </c>
      <c r="D5" s="30">
        <v>646</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37" sqref="I37"/>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66</v>
      </c>
      <c r="B1" s="16" t="s">
        <v>71</v>
      </c>
      <c r="C1" s="16" t="s">
        <v>23</v>
      </c>
      <c r="D1" s="16" t="s">
        <v>24</v>
      </c>
      <c r="E1" s="16" t="s">
        <v>25</v>
      </c>
      <c r="F1" s="16" t="s">
        <v>72</v>
      </c>
      <c r="G1" s="16" t="s">
        <v>26</v>
      </c>
      <c r="H1" s="16" t="s">
        <v>73</v>
      </c>
      <c r="I1" s="16" t="s">
        <v>8</v>
      </c>
    </row>
    <row r="2" spans="1:9" x14ac:dyDescent="0.25">
      <c r="A2" s="27" t="s">
        <v>104</v>
      </c>
      <c r="B2" s="32">
        <v>44</v>
      </c>
      <c r="C2" s="32">
        <v>26</v>
      </c>
      <c r="D2" s="32">
        <v>21</v>
      </c>
      <c r="E2" s="32">
        <v>130</v>
      </c>
      <c r="F2" s="32">
        <v>26</v>
      </c>
      <c r="G2" s="32">
        <v>63</v>
      </c>
      <c r="H2" s="32">
        <v>42</v>
      </c>
      <c r="I2" s="32">
        <v>352</v>
      </c>
    </row>
    <row r="3" spans="1:9" x14ac:dyDescent="0.25">
      <c r="A3" s="27" t="s">
        <v>105</v>
      </c>
      <c r="B3" s="32">
        <v>1</v>
      </c>
      <c r="C3" s="32">
        <v>23</v>
      </c>
      <c r="D3" s="32" t="s">
        <v>209</v>
      </c>
      <c r="E3" s="32">
        <v>34</v>
      </c>
      <c r="F3" s="32" t="s">
        <v>209</v>
      </c>
      <c r="G3" s="32">
        <v>11</v>
      </c>
      <c r="H3" s="32">
        <v>8</v>
      </c>
      <c r="I3" s="32">
        <v>77</v>
      </c>
    </row>
    <row r="4" spans="1:9" x14ac:dyDescent="0.25">
      <c r="A4" s="25" t="s">
        <v>106</v>
      </c>
      <c r="B4" s="32">
        <v>7</v>
      </c>
      <c r="C4" s="32" t="s">
        <v>221</v>
      </c>
      <c r="D4" s="32">
        <v>2</v>
      </c>
      <c r="E4" s="32">
        <v>69</v>
      </c>
      <c r="F4" s="32">
        <v>2</v>
      </c>
      <c r="G4" s="32" t="s">
        <v>209</v>
      </c>
      <c r="H4" s="32">
        <v>137</v>
      </c>
      <c r="I4" s="32">
        <v>217</v>
      </c>
    </row>
    <row r="5" spans="1:9" x14ac:dyDescent="0.25">
      <c r="A5" s="33" t="s">
        <v>8</v>
      </c>
      <c r="B5" s="30">
        <v>52</v>
      </c>
      <c r="C5" s="30">
        <v>49</v>
      </c>
      <c r="D5" s="30">
        <v>23</v>
      </c>
      <c r="E5" s="30">
        <v>233</v>
      </c>
      <c r="F5" s="30">
        <v>28</v>
      </c>
      <c r="G5" s="30">
        <v>74</v>
      </c>
      <c r="H5" s="30">
        <v>187</v>
      </c>
      <c r="I5" s="30">
        <v>646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E1" sqref="E1"/>
    </sheetView>
  </sheetViews>
  <sheetFormatPr defaultRowHeight="15" x14ac:dyDescent="0.25"/>
  <cols>
    <col min="1" max="1" width="20.7109375" style="6" customWidth="1"/>
    <col min="2" max="2" width="12.28515625" style="6" customWidth="1"/>
    <col min="3" max="4" width="11.7109375" style="6" customWidth="1"/>
    <col min="5" max="5" width="13" style="6" customWidth="1"/>
    <col min="6" max="6" width="12.28515625" style="6" customWidth="1"/>
    <col min="7" max="7" width="9.140625" style="6" customWidth="1"/>
    <col min="8" max="16384" width="9.140625" style="6"/>
  </cols>
  <sheetData>
    <row r="1" spans="1:6" x14ac:dyDescent="0.25">
      <c r="A1" s="64"/>
      <c r="B1" s="59" t="s">
        <v>166</v>
      </c>
      <c r="C1" s="59" t="s">
        <v>167</v>
      </c>
      <c r="D1" s="59" t="s">
        <v>168</v>
      </c>
      <c r="E1" s="59" t="s">
        <v>169</v>
      </c>
      <c r="F1" s="59" t="s">
        <v>205</v>
      </c>
    </row>
    <row r="2" spans="1:6" x14ac:dyDescent="0.25">
      <c r="A2" s="65" t="s">
        <v>55</v>
      </c>
      <c r="B2" s="69">
        <v>624864663</v>
      </c>
      <c r="C2" s="69">
        <v>633091098</v>
      </c>
      <c r="D2" s="69">
        <v>633931928</v>
      </c>
      <c r="E2" s="69">
        <v>640181835</v>
      </c>
      <c r="F2" s="69">
        <v>638969343</v>
      </c>
    </row>
    <row r="3" spans="1:6" x14ac:dyDescent="0.25">
      <c r="A3" s="80" t="s">
        <v>197</v>
      </c>
      <c r="B3" s="70">
        <v>518535429</v>
      </c>
      <c r="C3" s="70">
        <v>525887281</v>
      </c>
      <c r="D3" s="70">
        <v>526615510</v>
      </c>
      <c r="E3" s="70">
        <v>531262208</v>
      </c>
      <c r="F3" s="70">
        <v>531767215</v>
      </c>
    </row>
    <row r="4" spans="1:6" x14ac:dyDescent="0.25">
      <c r="A4" s="80" t="s">
        <v>142</v>
      </c>
      <c r="B4" s="70">
        <v>106329234</v>
      </c>
      <c r="C4" s="70">
        <v>107203817</v>
      </c>
      <c r="D4" s="70">
        <v>107316418</v>
      </c>
      <c r="E4" s="70">
        <v>108919627</v>
      </c>
      <c r="F4" s="70">
        <v>107202128</v>
      </c>
    </row>
    <row r="5" spans="1:6" x14ac:dyDescent="0.25">
      <c r="A5" s="60" t="s">
        <v>2</v>
      </c>
      <c r="B5" s="69">
        <v>26209696</v>
      </c>
      <c r="C5" s="69">
        <v>29160803</v>
      </c>
      <c r="D5" s="69">
        <v>26040676</v>
      </c>
      <c r="E5" s="69">
        <v>26109112</v>
      </c>
      <c r="F5" s="69">
        <v>24113807</v>
      </c>
    </row>
    <row r="6" spans="1:6" x14ac:dyDescent="0.25">
      <c r="A6" s="80" t="s">
        <v>198</v>
      </c>
      <c r="B6" s="70">
        <v>20119076</v>
      </c>
      <c r="C6" s="70">
        <v>21275125</v>
      </c>
      <c r="D6" s="70">
        <v>20107498</v>
      </c>
      <c r="E6" s="70">
        <v>20188287</v>
      </c>
      <c r="F6" s="70">
        <v>19092971</v>
      </c>
    </row>
    <row r="7" spans="1:6" x14ac:dyDescent="0.25">
      <c r="A7" s="80" t="s">
        <v>142</v>
      </c>
      <c r="B7" s="70">
        <v>6090620</v>
      </c>
      <c r="C7" s="70">
        <v>7885678</v>
      </c>
      <c r="D7" s="70">
        <v>5933178</v>
      </c>
      <c r="E7" s="70">
        <v>5920825</v>
      </c>
      <c r="F7" s="70">
        <v>5020836</v>
      </c>
    </row>
    <row r="8" spans="1:6" x14ac:dyDescent="0.25">
      <c r="A8" s="60" t="s">
        <v>5</v>
      </c>
      <c r="B8" s="69">
        <v>18683625</v>
      </c>
      <c r="C8" s="69">
        <v>18845003</v>
      </c>
      <c r="D8" s="69">
        <v>18886716</v>
      </c>
      <c r="E8" s="69">
        <v>18104725</v>
      </c>
      <c r="F8" s="69">
        <v>18294795</v>
      </c>
    </row>
    <row r="9" spans="1:6" x14ac:dyDescent="0.25">
      <c r="A9" s="80" t="s">
        <v>198</v>
      </c>
      <c r="B9" s="70">
        <v>14224869</v>
      </c>
      <c r="C9" s="70">
        <v>14384079</v>
      </c>
      <c r="D9" s="70">
        <v>14396393</v>
      </c>
      <c r="E9" s="70">
        <v>13836753</v>
      </c>
      <c r="F9" s="70">
        <v>13986002</v>
      </c>
    </row>
    <row r="10" spans="1:6" x14ac:dyDescent="0.25">
      <c r="A10" s="80" t="s">
        <v>142</v>
      </c>
      <c r="B10" s="70">
        <v>4458756</v>
      </c>
      <c r="C10" s="70">
        <v>4460924</v>
      </c>
      <c r="D10" s="70">
        <v>4490323</v>
      </c>
      <c r="E10" s="70">
        <v>4267972</v>
      </c>
      <c r="F10" s="70">
        <v>4308793</v>
      </c>
    </row>
    <row r="11" spans="1:6" x14ac:dyDescent="0.25">
      <c r="A11" s="60" t="s">
        <v>191</v>
      </c>
      <c r="B11" s="69">
        <v>62900000</v>
      </c>
      <c r="C11" s="69">
        <v>62900000</v>
      </c>
      <c r="D11" s="69">
        <v>62900000</v>
      </c>
      <c r="E11" s="69">
        <v>62900000</v>
      </c>
      <c r="F11" s="69">
        <v>62900000</v>
      </c>
    </row>
    <row r="12" spans="1:6" x14ac:dyDescent="0.25">
      <c r="A12" s="80" t="s">
        <v>198</v>
      </c>
      <c r="B12" s="70" t="s">
        <v>4</v>
      </c>
      <c r="C12" s="70" t="s">
        <v>4</v>
      </c>
      <c r="D12" s="70" t="s">
        <v>4</v>
      </c>
      <c r="E12" s="70" t="s">
        <v>4</v>
      </c>
      <c r="F12" s="70" t="s">
        <v>4</v>
      </c>
    </row>
    <row r="13" spans="1:6" x14ac:dyDescent="0.25">
      <c r="A13" s="80" t="s">
        <v>142</v>
      </c>
      <c r="B13" s="70" t="s">
        <v>4</v>
      </c>
      <c r="C13" s="70" t="s">
        <v>4</v>
      </c>
      <c r="D13" s="70" t="s">
        <v>4</v>
      </c>
      <c r="E13" s="70" t="s">
        <v>4</v>
      </c>
      <c r="F13" s="70" t="s">
        <v>4</v>
      </c>
    </row>
    <row r="14" spans="1:6" x14ac:dyDescent="0.25">
      <c r="A14" s="60" t="s">
        <v>193</v>
      </c>
      <c r="B14" s="69">
        <v>8840000</v>
      </c>
      <c r="C14" s="69">
        <v>8840000</v>
      </c>
      <c r="D14" s="69">
        <v>8840000</v>
      </c>
      <c r="E14" s="69">
        <v>8840000</v>
      </c>
      <c r="F14" s="69">
        <v>8840000</v>
      </c>
    </row>
    <row r="15" spans="1:6" x14ac:dyDescent="0.25">
      <c r="A15" s="80" t="s">
        <v>198</v>
      </c>
      <c r="B15" s="70" t="s">
        <v>4</v>
      </c>
      <c r="C15" s="70" t="s">
        <v>4</v>
      </c>
      <c r="D15" s="70" t="s">
        <v>4</v>
      </c>
      <c r="E15" s="70" t="s">
        <v>4</v>
      </c>
      <c r="F15" s="70" t="s">
        <v>4</v>
      </c>
    </row>
    <row r="16" spans="1:6" x14ac:dyDescent="0.25">
      <c r="A16" s="80" t="s">
        <v>142</v>
      </c>
      <c r="B16" s="70" t="s">
        <v>4</v>
      </c>
      <c r="C16" s="70" t="s">
        <v>4</v>
      </c>
      <c r="D16" s="70" t="s">
        <v>4</v>
      </c>
      <c r="E16" s="70" t="s">
        <v>4</v>
      </c>
      <c r="F16" s="70" t="s">
        <v>4</v>
      </c>
    </row>
    <row r="17" spans="1:6" ht="25.5" x14ac:dyDescent="0.25">
      <c r="A17" s="60" t="s">
        <v>194</v>
      </c>
      <c r="B17" s="69">
        <v>3400000</v>
      </c>
      <c r="C17" s="69">
        <v>3400000</v>
      </c>
      <c r="D17" s="69">
        <v>3400000</v>
      </c>
      <c r="E17" s="69">
        <v>3400000</v>
      </c>
      <c r="F17" s="69">
        <v>3400000</v>
      </c>
    </row>
    <row r="18" spans="1:6" x14ac:dyDescent="0.25">
      <c r="A18" s="80" t="s">
        <v>198</v>
      </c>
      <c r="B18" s="70" t="s">
        <v>4</v>
      </c>
      <c r="C18" s="70" t="s">
        <v>4</v>
      </c>
      <c r="D18" s="70" t="s">
        <v>4</v>
      </c>
      <c r="E18" s="70" t="s">
        <v>4</v>
      </c>
      <c r="F18" s="70" t="s">
        <v>4</v>
      </c>
    </row>
    <row r="19" spans="1:6" x14ac:dyDescent="0.25">
      <c r="A19" s="80" t="s">
        <v>142</v>
      </c>
      <c r="B19" s="70" t="s">
        <v>4</v>
      </c>
      <c r="C19" s="70" t="s">
        <v>4</v>
      </c>
      <c r="D19" s="70" t="s">
        <v>4</v>
      </c>
      <c r="E19" s="70" t="s">
        <v>4</v>
      </c>
      <c r="F19" s="70" t="s">
        <v>4</v>
      </c>
    </row>
    <row r="20" spans="1:6" x14ac:dyDescent="0.25">
      <c r="A20" s="60" t="s">
        <v>8</v>
      </c>
      <c r="B20" s="69">
        <v>744897984</v>
      </c>
      <c r="C20" s="69">
        <v>756236904</v>
      </c>
      <c r="D20" s="69">
        <v>753999320</v>
      </c>
      <c r="E20" s="69">
        <v>759535672</v>
      </c>
      <c r="F20" s="69">
        <v>756517945</v>
      </c>
    </row>
    <row r="21" spans="1:6" x14ac:dyDescent="0.25">
      <c r="A21" s="89"/>
      <c r="B21" s="90"/>
      <c r="C21" s="90"/>
      <c r="D21" s="90"/>
      <c r="E21" s="90"/>
      <c r="F21" s="91"/>
    </row>
    <row r="22" spans="1:6" ht="104.25" customHeight="1" x14ac:dyDescent="0.25">
      <c r="A22" s="88" t="s">
        <v>199</v>
      </c>
      <c r="B22" s="88"/>
      <c r="C22" s="88"/>
      <c r="D22" s="88"/>
      <c r="E22" s="88"/>
      <c r="F22" s="88"/>
    </row>
    <row r="23" spans="1:6" ht="15.95" customHeight="1" x14ac:dyDescent="0.25">
      <c r="A23" s="88" t="s">
        <v>13</v>
      </c>
      <c r="B23" s="88"/>
      <c r="C23" s="88"/>
      <c r="D23" s="88"/>
      <c r="E23" s="88"/>
      <c r="F23" s="88"/>
    </row>
    <row r="24" spans="1:6" ht="15.95" customHeight="1" x14ac:dyDescent="0.25">
      <c r="A24" s="88" t="s">
        <v>14</v>
      </c>
      <c r="B24" s="88"/>
      <c r="C24" s="88"/>
      <c r="D24" s="88"/>
      <c r="E24" s="88"/>
      <c r="F24" s="88"/>
    </row>
    <row r="25" spans="1:6" ht="15.95" customHeight="1" x14ac:dyDescent="0.25">
      <c r="A25" s="88" t="s">
        <v>11</v>
      </c>
      <c r="B25" s="88"/>
      <c r="C25" s="88"/>
      <c r="D25" s="88"/>
      <c r="E25" s="88"/>
      <c r="F25" s="88"/>
    </row>
    <row r="26" spans="1:6" ht="15.95" customHeight="1" x14ac:dyDescent="0.25">
      <c r="A26" s="88" t="s">
        <v>196</v>
      </c>
      <c r="B26" s="88"/>
      <c r="C26" s="88"/>
      <c r="D26" s="88"/>
      <c r="E26" s="88"/>
      <c r="F26" s="88"/>
    </row>
    <row r="27" spans="1:6" ht="32.25" customHeight="1" x14ac:dyDescent="0.25">
      <c r="A27" s="82" t="s">
        <v>12</v>
      </c>
      <c r="B27" s="83"/>
      <c r="C27" s="83"/>
      <c r="D27" s="83"/>
      <c r="E27" s="83"/>
      <c r="F27" s="84"/>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H27" sqref="H27"/>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66</v>
      </c>
      <c r="B1" s="16" t="s">
        <v>75</v>
      </c>
      <c r="C1" s="16" t="s">
        <v>27</v>
      </c>
      <c r="D1" s="16" t="s">
        <v>28</v>
      </c>
      <c r="E1" s="16" t="s">
        <v>29</v>
      </c>
      <c r="F1" s="16" t="s">
        <v>30</v>
      </c>
      <c r="G1" s="16" t="s">
        <v>31</v>
      </c>
      <c r="H1" s="16" t="s">
        <v>76</v>
      </c>
      <c r="I1" s="16" t="s">
        <v>77</v>
      </c>
      <c r="J1" s="11" t="s">
        <v>8</v>
      </c>
    </row>
    <row r="2" spans="1:10" x14ac:dyDescent="0.25">
      <c r="A2" s="27" t="s">
        <v>104</v>
      </c>
      <c r="B2" s="35">
        <v>8</v>
      </c>
      <c r="C2" s="35">
        <v>4</v>
      </c>
      <c r="D2" s="35">
        <v>46</v>
      </c>
      <c r="E2" s="35">
        <v>52</v>
      </c>
      <c r="F2" s="35">
        <v>110</v>
      </c>
      <c r="G2" s="35">
        <v>69</v>
      </c>
      <c r="H2" s="35">
        <v>49</v>
      </c>
      <c r="I2" s="35">
        <v>14</v>
      </c>
      <c r="J2" s="35">
        <v>352</v>
      </c>
    </row>
    <row r="3" spans="1:10" x14ac:dyDescent="0.25">
      <c r="A3" s="27" t="s">
        <v>105</v>
      </c>
      <c r="B3" s="35">
        <v>2</v>
      </c>
      <c r="C3" s="35">
        <v>1</v>
      </c>
      <c r="D3" s="35" t="s">
        <v>208</v>
      </c>
      <c r="E3" s="35" t="s">
        <v>208</v>
      </c>
      <c r="F3" s="35">
        <v>10</v>
      </c>
      <c r="G3" s="35">
        <v>22</v>
      </c>
      <c r="H3" s="35">
        <v>40</v>
      </c>
      <c r="I3" s="35">
        <v>2</v>
      </c>
      <c r="J3" s="35">
        <v>77</v>
      </c>
    </row>
    <row r="4" spans="1:10" x14ac:dyDescent="0.25">
      <c r="A4" s="25" t="s">
        <v>106</v>
      </c>
      <c r="B4" s="35">
        <v>8</v>
      </c>
      <c r="C4" s="35">
        <v>25</v>
      </c>
      <c r="D4" s="35">
        <v>45</v>
      </c>
      <c r="E4" s="35">
        <v>52</v>
      </c>
      <c r="F4" s="35">
        <v>43</v>
      </c>
      <c r="G4" s="35">
        <v>35</v>
      </c>
      <c r="H4" s="35">
        <v>9</v>
      </c>
      <c r="I4" s="35" t="s">
        <v>209</v>
      </c>
      <c r="J4" s="35">
        <v>217</v>
      </c>
    </row>
    <row r="5" spans="1:10" x14ac:dyDescent="0.25">
      <c r="A5" s="33" t="s">
        <v>8</v>
      </c>
      <c r="B5" s="36">
        <v>18</v>
      </c>
      <c r="C5" s="36">
        <v>30</v>
      </c>
      <c r="D5" s="36">
        <v>91</v>
      </c>
      <c r="E5" s="36">
        <v>104</v>
      </c>
      <c r="F5" s="36">
        <v>163</v>
      </c>
      <c r="G5" s="36">
        <v>126</v>
      </c>
      <c r="H5" s="36">
        <v>98</v>
      </c>
      <c r="I5" s="36">
        <v>16</v>
      </c>
      <c r="J5" s="36">
        <v>646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28" sqref="F28:F29"/>
    </sheetView>
  </sheetViews>
  <sheetFormatPr defaultRowHeight="15" x14ac:dyDescent="0.25"/>
  <cols>
    <col min="1" max="1" width="24.7109375" customWidth="1"/>
    <col min="2" max="5" width="12.7109375" customWidth="1"/>
  </cols>
  <sheetData>
    <row r="1" spans="1:5" ht="15.75" x14ac:dyDescent="0.25">
      <c r="A1" s="37"/>
      <c r="B1" s="104" t="s">
        <v>78</v>
      </c>
      <c r="C1" s="104"/>
      <c r="D1" s="108" t="s">
        <v>79</v>
      </c>
      <c r="E1" s="108"/>
    </row>
    <row r="2" spans="1:5" x14ac:dyDescent="0.25">
      <c r="A2" s="24" t="s">
        <v>66</v>
      </c>
      <c r="B2" s="24" t="s">
        <v>67</v>
      </c>
      <c r="C2" s="24" t="s">
        <v>1</v>
      </c>
      <c r="D2" s="24" t="s">
        <v>3</v>
      </c>
      <c r="E2" s="24" t="s">
        <v>1</v>
      </c>
    </row>
    <row r="3" spans="1:5" x14ac:dyDescent="0.25">
      <c r="A3" s="27" t="s">
        <v>104</v>
      </c>
      <c r="B3" s="39">
        <v>0</v>
      </c>
      <c r="C3" s="39">
        <v>533</v>
      </c>
      <c r="D3" s="26" t="s">
        <v>213</v>
      </c>
      <c r="E3" s="26">
        <v>171</v>
      </c>
    </row>
    <row r="4" spans="1:5" x14ac:dyDescent="0.25">
      <c r="A4" s="27" t="s">
        <v>105</v>
      </c>
      <c r="B4" s="39">
        <v>0</v>
      </c>
      <c r="C4" s="39">
        <v>81</v>
      </c>
      <c r="D4" s="26" t="s">
        <v>213</v>
      </c>
      <c r="E4" s="26">
        <v>73</v>
      </c>
    </row>
    <row r="5" spans="1:5" x14ac:dyDescent="0.25">
      <c r="A5" s="25" t="s">
        <v>106</v>
      </c>
      <c r="B5" s="38">
        <v>0</v>
      </c>
      <c r="C5" s="38">
        <v>252</v>
      </c>
      <c r="D5" s="26" t="s">
        <v>213</v>
      </c>
      <c r="E5" s="26">
        <v>182</v>
      </c>
    </row>
    <row r="6" spans="1:5" x14ac:dyDescent="0.25">
      <c r="A6" s="33" t="s">
        <v>8</v>
      </c>
      <c r="B6" s="41">
        <v>0</v>
      </c>
      <c r="C6" s="41">
        <v>866</v>
      </c>
      <c r="D6" s="41" t="s">
        <v>213</v>
      </c>
      <c r="E6" s="41">
        <v>426</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31" sqref="A31"/>
    </sheetView>
  </sheetViews>
  <sheetFormatPr defaultRowHeight="15" x14ac:dyDescent="0.25"/>
  <cols>
    <col min="1" max="1" width="24.7109375" customWidth="1"/>
    <col min="2" max="4" width="14.7109375" customWidth="1"/>
  </cols>
  <sheetData>
    <row r="1" spans="1:4" ht="73.5" customHeight="1" x14ac:dyDescent="0.25">
      <c r="A1" s="109" t="s">
        <v>214</v>
      </c>
      <c r="B1" s="109"/>
      <c r="C1" s="109"/>
      <c r="D1" s="109"/>
    </row>
    <row r="2" spans="1:4" ht="22.5" customHeight="1" x14ac:dyDescent="0.25">
      <c r="A2" s="100" t="s">
        <v>84</v>
      </c>
      <c r="B2" s="100"/>
      <c r="C2" s="100"/>
      <c r="D2" s="100"/>
    </row>
    <row r="3" spans="1:4" ht="18.75" customHeight="1" x14ac:dyDescent="0.25">
      <c r="A3" s="100" t="s">
        <v>85</v>
      </c>
      <c r="B3" s="100"/>
      <c r="C3" s="100"/>
      <c r="D3" s="100"/>
    </row>
    <row r="4" spans="1:4" ht="18.75" customHeight="1" x14ac:dyDescent="0.25">
      <c r="A4" s="106" t="s">
        <v>86</v>
      </c>
      <c r="B4" s="107"/>
      <c r="C4" s="107"/>
      <c r="D4" s="107"/>
    </row>
    <row r="5" spans="1:4" ht="18.75" customHeight="1" x14ac:dyDescent="0.25">
      <c r="A5" s="100" t="s">
        <v>87</v>
      </c>
      <c r="B5" s="100"/>
      <c r="C5" s="100"/>
      <c r="D5" s="100"/>
    </row>
    <row r="6" spans="1:4" ht="18" customHeight="1" x14ac:dyDescent="0.25">
      <c r="A6" s="100" t="s">
        <v>88</v>
      </c>
      <c r="B6" s="100"/>
      <c r="C6" s="100"/>
      <c r="D6" s="100"/>
    </row>
    <row r="7" spans="1:4" ht="22.5" customHeight="1" x14ac:dyDescent="0.25">
      <c r="A7" s="100" t="s">
        <v>89</v>
      </c>
      <c r="B7" s="100"/>
      <c r="C7" s="100"/>
      <c r="D7" s="100"/>
    </row>
    <row r="8" spans="1:4" ht="33.75" customHeight="1" x14ac:dyDescent="0.25">
      <c r="A8" s="105" t="s">
        <v>12</v>
      </c>
      <c r="B8" s="105"/>
      <c r="C8" s="105"/>
      <c r="D8" s="10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G31" sqref="G31"/>
    </sheetView>
  </sheetViews>
  <sheetFormatPr defaultRowHeight="15" x14ac:dyDescent="0.25"/>
  <cols>
    <col min="1" max="1" width="24.7109375" customWidth="1"/>
    <col min="2" max="4" width="14.7109375" customWidth="1"/>
  </cols>
  <sheetData>
    <row r="1" spans="1:4" x14ac:dyDescent="0.25">
      <c r="A1" s="24" t="s">
        <v>66</v>
      </c>
      <c r="B1" s="24" t="s">
        <v>67</v>
      </c>
      <c r="C1" s="24" t="s">
        <v>1</v>
      </c>
      <c r="D1" s="24" t="s">
        <v>8</v>
      </c>
    </row>
    <row r="2" spans="1:4" x14ac:dyDescent="0.25">
      <c r="A2" s="44" t="s">
        <v>128</v>
      </c>
      <c r="B2" s="26">
        <v>0</v>
      </c>
      <c r="C2" s="35">
        <v>36855</v>
      </c>
      <c r="D2" s="35">
        <v>36855</v>
      </c>
    </row>
    <row r="3" spans="1:4" x14ac:dyDescent="0.25">
      <c r="A3" s="44" t="s">
        <v>129</v>
      </c>
      <c r="B3" s="26">
        <v>0</v>
      </c>
      <c r="C3" s="35">
        <v>7952</v>
      </c>
      <c r="D3" s="35">
        <v>7952</v>
      </c>
    </row>
    <row r="4" spans="1:4" x14ac:dyDescent="0.25">
      <c r="A4" s="44" t="s">
        <v>130</v>
      </c>
      <c r="B4" s="26">
        <v>0</v>
      </c>
      <c r="C4" s="35">
        <v>5633</v>
      </c>
      <c r="D4" s="35">
        <v>5633</v>
      </c>
    </row>
    <row r="5" spans="1:4" ht="15.75" customHeight="1" x14ac:dyDescent="0.25">
      <c r="A5" s="33" t="s">
        <v>8</v>
      </c>
      <c r="B5" s="26">
        <v>0</v>
      </c>
      <c r="C5" s="34">
        <v>50440</v>
      </c>
      <c r="D5" s="34">
        <v>50440</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H24" sqref="H24:H2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66</v>
      </c>
      <c r="B1" s="16" t="s">
        <v>71</v>
      </c>
      <c r="C1" s="16" t="s">
        <v>23</v>
      </c>
      <c r="D1" s="16" t="s">
        <v>24</v>
      </c>
      <c r="E1" s="16" t="s">
        <v>25</v>
      </c>
      <c r="F1" s="16" t="s">
        <v>72</v>
      </c>
      <c r="G1" s="16" t="s">
        <v>26</v>
      </c>
      <c r="H1" s="16" t="s">
        <v>73</v>
      </c>
      <c r="I1" s="16" t="s">
        <v>8</v>
      </c>
    </row>
    <row r="2" spans="1:9" ht="15.75" thickBot="1" x14ac:dyDescent="0.3">
      <c r="A2" s="45" t="s">
        <v>131</v>
      </c>
      <c r="B2" s="46">
        <v>5582</v>
      </c>
      <c r="C2" s="46">
        <v>4432</v>
      </c>
      <c r="D2" s="46">
        <v>4322</v>
      </c>
      <c r="E2" s="46">
        <v>16085</v>
      </c>
      <c r="F2" s="46">
        <v>2968</v>
      </c>
      <c r="G2" s="46">
        <v>12215</v>
      </c>
      <c r="H2" s="46">
        <v>4836</v>
      </c>
      <c r="I2" s="47">
        <v>50440</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H25" sqref="H25"/>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66</v>
      </c>
      <c r="B1" s="16" t="s">
        <v>75</v>
      </c>
      <c r="C1" s="16" t="s">
        <v>27</v>
      </c>
      <c r="D1" s="16" t="s">
        <v>28</v>
      </c>
      <c r="E1" s="16" t="s">
        <v>29</v>
      </c>
      <c r="F1" s="16" t="s">
        <v>30</v>
      </c>
      <c r="G1" s="10" t="s">
        <v>31</v>
      </c>
      <c r="H1" s="11" t="s">
        <v>76</v>
      </c>
      <c r="I1" s="11" t="s">
        <v>77</v>
      </c>
      <c r="J1" s="11" t="s">
        <v>8</v>
      </c>
    </row>
    <row r="2" spans="1:10" ht="15.75" thickBot="1" x14ac:dyDescent="0.3">
      <c r="A2" s="48" t="s">
        <v>132</v>
      </c>
      <c r="B2" s="49">
        <v>1709</v>
      </c>
      <c r="C2" s="49">
        <v>1153</v>
      </c>
      <c r="D2" s="49">
        <v>12147</v>
      </c>
      <c r="E2" s="49">
        <v>9379</v>
      </c>
      <c r="F2" s="49">
        <v>12469</v>
      </c>
      <c r="G2" s="49">
        <v>8303</v>
      </c>
      <c r="H2" s="49">
        <v>4613</v>
      </c>
      <c r="I2" s="49">
        <v>667</v>
      </c>
      <c r="J2" s="50">
        <v>50440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20" sqref="D20"/>
    </sheetView>
  </sheetViews>
  <sheetFormatPr defaultRowHeight="15" x14ac:dyDescent="0.25"/>
  <cols>
    <col min="1" max="1" width="24.7109375" customWidth="1"/>
    <col min="2" max="5" width="12.7109375" customWidth="1"/>
  </cols>
  <sheetData>
    <row r="1" spans="1:5" ht="15.75" x14ac:dyDescent="0.25">
      <c r="A1" s="37"/>
      <c r="B1" s="104" t="s">
        <v>78</v>
      </c>
      <c r="C1" s="104"/>
      <c r="D1" s="108" t="s">
        <v>79</v>
      </c>
      <c r="E1" s="108"/>
    </row>
    <row r="2" spans="1:5" x14ac:dyDescent="0.25">
      <c r="A2" s="24" t="s">
        <v>66</v>
      </c>
      <c r="B2" s="24" t="s">
        <v>67</v>
      </c>
      <c r="C2" s="24" t="s">
        <v>1</v>
      </c>
      <c r="D2" s="24" t="s">
        <v>3</v>
      </c>
      <c r="E2" s="24" t="s">
        <v>1</v>
      </c>
    </row>
    <row r="3" spans="1:5" x14ac:dyDescent="0.25">
      <c r="A3" s="44" t="s">
        <v>104</v>
      </c>
      <c r="B3" s="39">
        <v>0</v>
      </c>
      <c r="C3" s="39">
        <v>56662</v>
      </c>
      <c r="D3" s="39" t="s">
        <v>213</v>
      </c>
      <c r="E3" s="39">
        <v>17048</v>
      </c>
    </row>
    <row r="4" spans="1:5" x14ac:dyDescent="0.25">
      <c r="A4" s="44" t="s">
        <v>105</v>
      </c>
      <c r="B4" s="39">
        <v>0</v>
      </c>
      <c r="C4" s="39">
        <v>8622</v>
      </c>
      <c r="D4" s="39" t="s">
        <v>213</v>
      </c>
      <c r="E4" s="39">
        <v>7282</v>
      </c>
    </row>
    <row r="5" spans="1:5" x14ac:dyDescent="0.25">
      <c r="A5" s="44" t="s">
        <v>106</v>
      </c>
      <c r="B5" s="39">
        <v>0</v>
      </c>
      <c r="C5" s="39">
        <v>6307</v>
      </c>
      <c r="D5" s="39" t="s">
        <v>213</v>
      </c>
      <c r="E5" s="39">
        <v>4958</v>
      </c>
    </row>
    <row r="6" spans="1:5" x14ac:dyDescent="0.25">
      <c r="A6" s="33" t="s">
        <v>8</v>
      </c>
      <c r="B6" s="41">
        <v>0</v>
      </c>
      <c r="C6" s="41">
        <v>71591</v>
      </c>
      <c r="D6" s="41" t="s">
        <v>213</v>
      </c>
      <c r="E6" s="41">
        <v>29288</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XFD2"/>
    </sheetView>
  </sheetViews>
  <sheetFormatPr defaultRowHeight="15" x14ac:dyDescent="0.25"/>
  <cols>
    <col min="1" max="1" width="24.7109375" customWidth="1"/>
    <col min="2" max="4" width="14.7109375" customWidth="1"/>
  </cols>
  <sheetData>
    <row r="1" spans="1:4" ht="87.75" customHeight="1" x14ac:dyDescent="0.25">
      <c r="A1" s="100" t="s">
        <v>215</v>
      </c>
      <c r="B1" s="100"/>
      <c r="C1" s="100"/>
      <c r="D1" s="100"/>
    </row>
    <row r="2" spans="1:4" ht="22.5" customHeight="1" x14ac:dyDescent="0.25">
      <c r="A2" s="100" t="s">
        <v>84</v>
      </c>
      <c r="B2" s="100"/>
      <c r="C2" s="100"/>
      <c r="D2" s="100"/>
    </row>
    <row r="3" spans="1:4" ht="18.75" customHeight="1" x14ac:dyDescent="0.25">
      <c r="A3" s="100" t="s">
        <v>85</v>
      </c>
      <c r="B3" s="100"/>
      <c r="C3" s="100"/>
      <c r="D3" s="100"/>
    </row>
    <row r="4" spans="1:4" ht="18.75" customHeight="1" x14ac:dyDescent="0.25">
      <c r="A4" s="106" t="s">
        <v>86</v>
      </c>
      <c r="B4" s="107"/>
      <c r="C4" s="107"/>
      <c r="D4" s="107"/>
    </row>
    <row r="5" spans="1:4" ht="18.75" customHeight="1" x14ac:dyDescent="0.25">
      <c r="A5" s="100" t="s">
        <v>87</v>
      </c>
      <c r="B5" s="100"/>
      <c r="C5" s="100"/>
      <c r="D5" s="100"/>
    </row>
    <row r="6" spans="1:4" ht="18" customHeight="1" x14ac:dyDescent="0.25">
      <c r="A6" s="100" t="s">
        <v>88</v>
      </c>
      <c r="B6" s="100"/>
      <c r="C6" s="100"/>
      <c r="D6" s="100"/>
    </row>
    <row r="7" spans="1:4" ht="22.5" customHeight="1" x14ac:dyDescent="0.25">
      <c r="A7" s="100" t="s">
        <v>89</v>
      </c>
      <c r="B7" s="100"/>
      <c r="C7" s="100"/>
      <c r="D7" s="100"/>
    </row>
    <row r="8" spans="1:4" ht="33.75" customHeight="1" x14ac:dyDescent="0.25">
      <c r="A8" s="105" t="s">
        <v>12</v>
      </c>
      <c r="B8" s="105"/>
      <c r="C8" s="105"/>
      <c r="D8" s="10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F17" sqref="F17"/>
    </sheetView>
  </sheetViews>
  <sheetFormatPr defaultRowHeight="15" x14ac:dyDescent="0.25"/>
  <cols>
    <col min="1" max="1" width="20.7109375" style="6" bestFit="1" customWidth="1"/>
    <col min="2" max="4" width="14.7109375" style="6" customWidth="1"/>
    <col min="5" max="16384" width="9.140625" style="6"/>
  </cols>
  <sheetData>
    <row r="1" spans="1:4" ht="15.75" x14ac:dyDescent="0.25">
      <c r="A1" s="15" t="s">
        <v>137</v>
      </c>
      <c r="B1" s="16" t="s">
        <v>138</v>
      </c>
      <c r="C1" s="16" t="s">
        <v>1</v>
      </c>
      <c r="D1" s="16" t="s">
        <v>8</v>
      </c>
    </row>
    <row r="2" spans="1:4" x14ac:dyDescent="0.25">
      <c r="A2" s="17" t="s">
        <v>33</v>
      </c>
      <c r="B2" s="30">
        <v>0</v>
      </c>
      <c r="C2" s="30">
        <f>SUM(C3:C6)</f>
        <v>1118215</v>
      </c>
      <c r="D2" s="30">
        <f>SUM(D3:D6)</f>
        <v>1118215</v>
      </c>
    </row>
    <row r="3" spans="1:4" x14ac:dyDescent="0.25">
      <c r="A3" s="18" t="s">
        <v>139</v>
      </c>
      <c r="B3" s="26" t="s">
        <v>207</v>
      </c>
      <c r="C3" s="26">
        <v>20</v>
      </c>
      <c r="D3" s="26">
        <v>20</v>
      </c>
    </row>
    <row r="4" spans="1:4" x14ac:dyDescent="0.25">
      <c r="A4" s="18" t="s">
        <v>140</v>
      </c>
      <c r="B4" s="26" t="s">
        <v>207</v>
      </c>
      <c r="C4" s="26">
        <v>551235</v>
      </c>
      <c r="D4" s="26">
        <v>551235</v>
      </c>
    </row>
    <row r="5" spans="1:4" x14ac:dyDescent="0.25">
      <c r="A5" s="18" t="s">
        <v>141</v>
      </c>
      <c r="B5" s="26" t="s">
        <v>207</v>
      </c>
      <c r="C5" s="26">
        <v>566960</v>
      </c>
      <c r="D5" s="26">
        <v>566960</v>
      </c>
    </row>
    <row r="6" spans="1:4" x14ac:dyDescent="0.25">
      <c r="A6" s="18" t="s">
        <v>142</v>
      </c>
      <c r="B6" s="26">
        <v>0</v>
      </c>
      <c r="C6" s="26">
        <v>0</v>
      </c>
      <c r="D6" s="26">
        <f t="shared" ref="D6" si="0">SUM(B6:C6)</f>
        <v>0</v>
      </c>
    </row>
    <row r="7" spans="1:4" x14ac:dyDescent="0.25">
      <c r="A7" s="17" t="s">
        <v>37</v>
      </c>
      <c r="B7" s="30">
        <f>SUM(B8:B11)</f>
        <v>2191150</v>
      </c>
      <c r="C7" s="30">
        <f>SUM(C8:C11)</f>
        <v>5240053</v>
      </c>
      <c r="D7" s="30">
        <f>SUM(D8:D11)</f>
        <v>7431203</v>
      </c>
    </row>
    <row r="8" spans="1:4" x14ac:dyDescent="0.25">
      <c r="A8" s="18" t="s">
        <v>139</v>
      </c>
      <c r="B8" s="26" t="s">
        <v>207</v>
      </c>
      <c r="C8" s="26">
        <v>118780</v>
      </c>
      <c r="D8" s="26">
        <v>118780</v>
      </c>
    </row>
    <row r="9" spans="1:4" x14ac:dyDescent="0.25">
      <c r="A9" s="18" t="s">
        <v>140</v>
      </c>
      <c r="B9" s="26">
        <v>876982</v>
      </c>
      <c r="C9" s="26">
        <v>2548228</v>
      </c>
      <c r="D9" s="26">
        <v>3425210</v>
      </c>
    </row>
    <row r="10" spans="1:4" x14ac:dyDescent="0.25">
      <c r="A10" s="18" t="s">
        <v>141</v>
      </c>
      <c r="B10" s="26">
        <v>1294486</v>
      </c>
      <c r="C10" s="26">
        <v>2312423</v>
      </c>
      <c r="D10" s="26">
        <v>3606909</v>
      </c>
    </row>
    <row r="11" spans="1:4" x14ac:dyDescent="0.25">
      <c r="A11" s="18" t="s">
        <v>142</v>
      </c>
      <c r="B11" s="26">
        <v>19682</v>
      </c>
      <c r="C11" s="26">
        <v>260622</v>
      </c>
      <c r="D11" s="26">
        <v>280304</v>
      </c>
    </row>
    <row r="12" spans="1:4" x14ac:dyDescent="0.25">
      <c r="A12" s="17" t="s">
        <v>38</v>
      </c>
      <c r="B12" s="30">
        <v>0</v>
      </c>
      <c r="C12" s="30">
        <f>SUM(C13:C15)</f>
        <v>597979</v>
      </c>
      <c r="D12" s="30">
        <f>SUM(D13:D15)</f>
        <v>597979</v>
      </c>
    </row>
    <row r="13" spans="1:4" x14ac:dyDescent="0.25">
      <c r="A13" s="18" t="s">
        <v>143</v>
      </c>
      <c r="B13" s="26" t="s">
        <v>207</v>
      </c>
      <c r="C13" s="26">
        <v>55192</v>
      </c>
      <c r="D13" s="26">
        <v>55192</v>
      </c>
    </row>
    <row r="14" spans="1:4" x14ac:dyDescent="0.25">
      <c r="A14" s="18" t="s">
        <v>144</v>
      </c>
      <c r="B14" s="26" t="s">
        <v>207</v>
      </c>
      <c r="C14" s="26">
        <v>542503</v>
      </c>
      <c r="D14" s="26">
        <v>542503</v>
      </c>
    </row>
    <row r="15" spans="1:4" x14ac:dyDescent="0.25">
      <c r="A15" s="18" t="s">
        <v>145</v>
      </c>
      <c r="B15" s="26" t="s">
        <v>207</v>
      </c>
      <c r="C15" s="26">
        <v>284</v>
      </c>
      <c r="D15" s="26">
        <v>284</v>
      </c>
    </row>
    <row r="16" spans="1:4" x14ac:dyDescent="0.25">
      <c r="A16" s="17" t="s">
        <v>8</v>
      </c>
      <c r="B16" s="30">
        <f>SUM(B2,B7,B12)</f>
        <v>2191150</v>
      </c>
      <c r="C16" s="30">
        <f>SUM(C2,C7,C12)</f>
        <v>6956247</v>
      </c>
      <c r="D16" s="30">
        <f>SUM(D2,D7,D12)</f>
        <v>9147397</v>
      </c>
    </row>
    <row r="17" ht="66.75" customHeight="1" x14ac:dyDescent="0.25"/>
    <row r="18" ht="15.95" customHeight="1" x14ac:dyDescent="0.25"/>
    <row r="19" ht="15.95" customHeight="1" x14ac:dyDescent="0.25"/>
    <row r="20"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G16" sqref="G16"/>
    </sheetView>
  </sheetViews>
  <sheetFormatPr defaultRowHeight="15" x14ac:dyDescent="0.25"/>
  <cols>
    <col min="1" max="1" width="20.7109375" style="6" bestFit="1" customWidth="1"/>
    <col min="2" max="5" width="12.7109375" style="6" customWidth="1"/>
    <col min="6" max="16384" width="9.140625" style="6"/>
  </cols>
  <sheetData>
    <row r="1" spans="1:5" ht="15.75" x14ac:dyDescent="0.25">
      <c r="A1" s="16" t="s">
        <v>137</v>
      </c>
      <c r="B1" s="16" t="s">
        <v>146</v>
      </c>
      <c r="C1" s="16" t="s">
        <v>42</v>
      </c>
      <c r="D1" s="16" t="s">
        <v>38</v>
      </c>
      <c r="E1" s="16" t="s">
        <v>8</v>
      </c>
    </row>
    <row r="2" spans="1:5" x14ac:dyDescent="0.25">
      <c r="A2" s="17" t="s">
        <v>33</v>
      </c>
      <c r="B2" s="30">
        <f>SUM(B3:B5)</f>
        <v>62778</v>
      </c>
      <c r="C2" s="30">
        <f>SUM(C3:C5)</f>
        <v>498246</v>
      </c>
      <c r="D2" s="30">
        <f>SUM(D3:D5)</f>
        <v>557191</v>
      </c>
      <c r="E2" s="30">
        <f>SUM(E3:E5)</f>
        <v>1118215</v>
      </c>
    </row>
    <row r="3" spans="1:5" x14ac:dyDescent="0.25">
      <c r="A3" s="18" t="s">
        <v>140</v>
      </c>
      <c r="B3" s="26" t="s">
        <v>222</v>
      </c>
      <c r="C3" s="26" t="s">
        <v>222</v>
      </c>
      <c r="D3" s="26">
        <v>551235</v>
      </c>
      <c r="E3" s="26">
        <v>551235</v>
      </c>
    </row>
    <row r="4" spans="1:5" x14ac:dyDescent="0.25">
      <c r="A4" s="18" t="s">
        <v>147</v>
      </c>
      <c r="B4" s="35">
        <v>62778</v>
      </c>
      <c r="C4" s="35">
        <v>498246</v>
      </c>
      <c r="D4" s="35">
        <v>5956</v>
      </c>
      <c r="E4" s="26">
        <v>566980</v>
      </c>
    </row>
    <row r="5" spans="1:5" x14ac:dyDescent="0.25">
      <c r="A5" s="18" t="s">
        <v>142</v>
      </c>
      <c r="B5" s="35" t="s">
        <v>222</v>
      </c>
      <c r="C5" s="35" t="s">
        <v>222</v>
      </c>
      <c r="D5" s="26" t="s">
        <v>213</v>
      </c>
      <c r="E5" s="26" t="s">
        <v>213</v>
      </c>
    </row>
    <row r="6" spans="1:5" x14ac:dyDescent="0.25">
      <c r="A6" s="17" t="s">
        <v>37</v>
      </c>
      <c r="B6" s="30">
        <f>SUM(B7:B10)</f>
        <v>667242</v>
      </c>
      <c r="C6" s="30">
        <f t="shared" ref="C6:D6" si="0">SUM(C7:C10)</f>
        <v>2833076</v>
      </c>
      <c r="D6" s="30">
        <f t="shared" si="0"/>
        <v>3930885</v>
      </c>
      <c r="E6" s="30">
        <f>SUM(E7:E10)</f>
        <v>7431203</v>
      </c>
    </row>
    <row r="7" spans="1:5" x14ac:dyDescent="0.25">
      <c r="A7" s="18" t="s">
        <v>139</v>
      </c>
      <c r="B7" s="26" t="s">
        <v>222</v>
      </c>
      <c r="C7" s="26" t="s">
        <v>222</v>
      </c>
      <c r="D7" s="26">
        <v>118780</v>
      </c>
      <c r="E7" s="26">
        <v>118780</v>
      </c>
    </row>
    <row r="8" spans="1:5" x14ac:dyDescent="0.25">
      <c r="A8" s="18" t="s">
        <v>140</v>
      </c>
      <c r="B8" s="26" t="s">
        <v>222</v>
      </c>
      <c r="C8" s="26" t="s">
        <v>222</v>
      </c>
      <c r="D8" s="26">
        <v>3425210</v>
      </c>
      <c r="E8" s="26">
        <v>3425210</v>
      </c>
    </row>
    <row r="9" spans="1:5" x14ac:dyDescent="0.25">
      <c r="A9" s="18" t="s">
        <v>141</v>
      </c>
      <c r="B9" s="26">
        <v>667242</v>
      </c>
      <c r="C9" s="26">
        <v>2833076</v>
      </c>
      <c r="D9" s="26">
        <v>106591</v>
      </c>
      <c r="E9" s="26">
        <v>3606909</v>
      </c>
    </row>
    <row r="10" spans="1:5" x14ac:dyDescent="0.25">
      <c r="A10" s="18" t="s">
        <v>142</v>
      </c>
      <c r="B10" s="35" t="s">
        <v>222</v>
      </c>
      <c r="C10" s="35" t="s">
        <v>222</v>
      </c>
      <c r="D10" s="26">
        <v>280304</v>
      </c>
      <c r="E10" s="26">
        <v>280304</v>
      </c>
    </row>
    <row r="11" spans="1:5" x14ac:dyDescent="0.25">
      <c r="A11" s="17" t="s">
        <v>69</v>
      </c>
      <c r="B11" s="30" t="s">
        <v>213</v>
      </c>
      <c r="C11" s="30" t="s">
        <v>213</v>
      </c>
      <c r="D11" s="51">
        <v>597979</v>
      </c>
      <c r="E11" s="51">
        <v>597979</v>
      </c>
    </row>
    <row r="12" spans="1:5" x14ac:dyDescent="0.25">
      <c r="A12" s="5" t="s">
        <v>8</v>
      </c>
      <c r="B12" s="30">
        <f>SUM(B2,B6,B11)</f>
        <v>730020</v>
      </c>
      <c r="C12" s="30">
        <f>SUM(C2,C6,C11)</f>
        <v>3331322</v>
      </c>
      <c r="D12" s="30">
        <f>SUM(D2,D6,D11)</f>
        <v>5086055</v>
      </c>
      <c r="E12" s="30">
        <f>SUM(E2,E6,E11)</f>
        <v>9147397</v>
      </c>
    </row>
    <row r="13" spans="1:5" x14ac:dyDescent="0.25">
      <c r="A13" s="110" t="s">
        <v>148</v>
      </c>
      <c r="B13" s="111"/>
      <c r="C13" s="111"/>
      <c r="D13" s="111"/>
      <c r="E13" s="112"/>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37" sqref="F37"/>
    </sheetView>
  </sheetViews>
  <sheetFormatPr defaultRowHeight="15" x14ac:dyDescent="0.25"/>
  <cols>
    <col min="1" max="1" width="20.7109375" style="76" customWidth="1"/>
    <col min="2" max="2" width="12" style="76" customWidth="1"/>
    <col min="3" max="4" width="11.7109375" style="76" customWidth="1"/>
    <col min="5" max="5" width="12.5703125" style="76" customWidth="1"/>
    <col min="6" max="6" width="12.28515625" style="76" customWidth="1"/>
    <col min="7" max="16384" width="9.140625" style="76"/>
  </cols>
  <sheetData>
    <row r="1" spans="1:6" s="71" customFormat="1" ht="20.25" customHeight="1" x14ac:dyDescent="0.2">
      <c r="A1" s="64"/>
      <c r="B1" s="59" t="s">
        <v>166</v>
      </c>
      <c r="C1" s="59" t="s">
        <v>167</v>
      </c>
      <c r="D1" s="59" t="s">
        <v>168</v>
      </c>
      <c r="E1" s="59" t="s">
        <v>169</v>
      </c>
      <c r="F1" s="59" t="s">
        <v>205</v>
      </c>
    </row>
    <row r="2" spans="1:6" s="71" customFormat="1" ht="12.75" x14ac:dyDescent="0.2">
      <c r="A2" s="65" t="s">
        <v>55</v>
      </c>
      <c r="B2" s="72">
        <v>14447</v>
      </c>
      <c r="C2" s="72">
        <v>10965</v>
      </c>
      <c r="D2" s="72">
        <v>16455</v>
      </c>
      <c r="E2" s="72">
        <v>17829</v>
      </c>
      <c r="F2" s="72">
        <v>12193</v>
      </c>
    </row>
    <row r="3" spans="1:6" s="71" customFormat="1" ht="12.75" x14ac:dyDescent="0.2">
      <c r="A3" s="80" t="s">
        <v>187</v>
      </c>
      <c r="B3" s="73">
        <v>10299</v>
      </c>
      <c r="C3" s="73">
        <v>8803</v>
      </c>
      <c r="D3" s="73">
        <v>11461</v>
      </c>
      <c r="E3" s="73">
        <v>12964</v>
      </c>
      <c r="F3" s="73">
        <v>8282</v>
      </c>
    </row>
    <row r="4" spans="1:6" s="71" customFormat="1" ht="12.75" x14ac:dyDescent="0.2">
      <c r="A4" s="80" t="s">
        <v>188</v>
      </c>
      <c r="B4" s="73">
        <v>4148</v>
      </c>
      <c r="C4" s="73">
        <v>2162</v>
      </c>
      <c r="D4" s="73">
        <v>4994</v>
      </c>
      <c r="E4" s="73">
        <v>4865</v>
      </c>
      <c r="F4" s="73">
        <v>3911</v>
      </c>
    </row>
    <row r="5" spans="1:6" s="71" customFormat="1" ht="12.75" x14ac:dyDescent="0.2">
      <c r="A5" s="74" t="s">
        <v>2</v>
      </c>
      <c r="B5" s="72">
        <v>297</v>
      </c>
      <c r="C5" s="72">
        <v>352</v>
      </c>
      <c r="D5" s="72">
        <v>566</v>
      </c>
      <c r="E5" s="72">
        <v>861</v>
      </c>
      <c r="F5" s="72">
        <v>646</v>
      </c>
    </row>
    <row r="6" spans="1:6" s="71" customFormat="1" ht="12.75" x14ac:dyDescent="0.2">
      <c r="A6" s="80" t="s">
        <v>189</v>
      </c>
      <c r="B6" s="75" t="s">
        <v>190</v>
      </c>
      <c r="C6" s="75" t="s">
        <v>190</v>
      </c>
      <c r="D6" s="75" t="s">
        <v>190</v>
      </c>
      <c r="E6" s="75" t="s">
        <v>190</v>
      </c>
      <c r="F6" s="75" t="s">
        <v>190</v>
      </c>
    </row>
    <row r="7" spans="1:6" s="71" customFormat="1" ht="12.75" x14ac:dyDescent="0.2">
      <c r="A7" s="80" t="s">
        <v>188</v>
      </c>
      <c r="B7" s="73">
        <v>297</v>
      </c>
      <c r="C7" s="73">
        <v>352</v>
      </c>
      <c r="D7" s="73">
        <v>566</v>
      </c>
      <c r="E7" s="73">
        <v>861</v>
      </c>
      <c r="F7" s="73">
        <v>646</v>
      </c>
    </row>
    <row r="8" spans="1:6" s="71" customFormat="1" ht="12.75" x14ac:dyDescent="0.2">
      <c r="A8" s="74" t="s">
        <v>5</v>
      </c>
      <c r="B8" s="72">
        <v>10615</v>
      </c>
      <c r="C8" s="72">
        <v>7808</v>
      </c>
      <c r="D8" s="72">
        <v>7874</v>
      </c>
      <c r="E8" s="72">
        <v>8113</v>
      </c>
      <c r="F8" s="72">
        <v>7494</v>
      </c>
    </row>
    <row r="9" spans="1:6" s="71" customFormat="1" ht="12.75" x14ac:dyDescent="0.2">
      <c r="A9" s="80" t="s">
        <v>189</v>
      </c>
      <c r="B9" s="73">
        <v>5877</v>
      </c>
      <c r="C9" s="73">
        <v>4750</v>
      </c>
      <c r="D9" s="73">
        <v>4334</v>
      </c>
      <c r="E9" s="73">
        <v>4793</v>
      </c>
      <c r="F9" s="73">
        <v>4300</v>
      </c>
    </row>
    <row r="10" spans="1:6" s="71" customFormat="1" ht="12.75" x14ac:dyDescent="0.2">
      <c r="A10" s="80" t="s">
        <v>188</v>
      </c>
      <c r="B10" s="73">
        <v>4738</v>
      </c>
      <c r="C10" s="73">
        <v>3058</v>
      </c>
      <c r="D10" s="73">
        <v>3540</v>
      </c>
      <c r="E10" s="73">
        <v>3320</v>
      </c>
      <c r="F10" s="73">
        <v>3194</v>
      </c>
    </row>
    <row r="11" spans="1:6" s="71" customFormat="1" ht="12.75" x14ac:dyDescent="0.2">
      <c r="A11" s="60" t="s">
        <v>200</v>
      </c>
      <c r="B11" s="73" t="s">
        <v>4</v>
      </c>
      <c r="C11" s="73" t="s">
        <v>4</v>
      </c>
      <c r="D11" s="73" t="s">
        <v>4</v>
      </c>
      <c r="E11" s="73" t="s">
        <v>4</v>
      </c>
      <c r="F11" s="73" t="s">
        <v>4</v>
      </c>
    </row>
    <row r="12" spans="1:6" s="71" customFormat="1" ht="12.75" x14ac:dyDescent="0.2">
      <c r="A12" s="80" t="s">
        <v>189</v>
      </c>
      <c r="B12" s="70" t="s">
        <v>4</v>
      </c>
      <c r="C12" s="70" t="s">
        <v>4</v>
      </c>
      <c r="D12" s="70" t="s">
        <v>4</v>
      </c>
      <c r="E12" s="70" t="s">
        <v>4</v>
      </c>
      <c r="F12" s="70" t="s">
        <v>4</v>
      </c>
    </row>
    <row r="13" spans="1:6" s="71" customFormat="1" ht="12.75" x14ac:dyDescent="0.2">
      <c r="A13" s="80" t="s">
        <v>188</v>
      </c>
      <c r="B13" s="70" t="s">
        <v>4</v>
      </c>
      <c r="C13" s="70" t="s">
        <v>4</v>
      </c>
      <c r="D13" s="70" t="s">
        <v>4</v>
      </c>
      <c r="E13" s="70" t="s">
        <v>4</v>
      </c>
      <c r="F13" s="70" t="s">
        <v>4</v>
      </c>
    </row>
    <row r="14" spans="1:6" s="71" customFormat="1" ht="12.75" x14ac:dyDescent="0.2">
      <c r="A14" s="74" t="s">
        <v>6</v>
      </c>
      <c r="B14" s="69" t="s">
        <v>4</v>
      </c>
      <c r="C14" s="69" t="s">
        <v>4</v>
      </c>
      <c r="D14" s="69" t="s">
        <v>4</v>
      </c>
      <c r="E14" s="69" t="s">
        <v>4</v>
      </c>
      <c r="F14" s="69" t="s">
        <v>4</v>
      </c>
    </row>
    <row r="15" spans="1:6" s="71" customFormat="1" ht="12.75" x14ac:dyDescent="0.2">
      <c r="A15" s="80" t="s">
        <v>189</v>
      </c>
      <c r="B15" s="73" t="s">
        <v>4</v>
      </c>
      <c r="C15" s="73" t="s">
        <v>4</v>
      </c>
      <c r="D15" s="73" t="s">
        <v>4</v>
      </c>
      <c r="E15" s="73" t="s">
        <v>4</v>
      </c>
      <c r="F15" s="73" t="s">
        <v>4</v>
      </c>
    </row>
    <row r="16" spans="1:6" s="71" customFormat="1" ht="12.75" x14ac:dyDescent="0.2">
      <c r="A16" s="80" t="s">
        <v>188</v>
      </c>
      <c r="B16" s="73" t="s">
        <v>4</v>
      </c>
      <c r="C16" s="73" t="s">
        <v>4</v>
      </c>
      <c r="D16" s="73" t="s">
        <v>4</v>
      </c>
      <c r="E16" s="73" t="s">
        <v>4</v>
      </c>
      <c r="F16" s="73" t="s">
        <v>4</v>
      </c>
    </row>
    <row r="17" spans="1:6" s="71" customFormat="1" ht="12.75" x14ac:dyDescent="0.2">
      <c r="A17" s="74" t="s">
        <v>7</v>
      </c>
      <c r="B17" s="69" t="s">
        <v>4</v>
      </c>
      <c r="C17" s="69" t="s">
        <v>4</v>
      </c>
      <c r="D17" s="69" t="s">
        <v>4</v>
      </c>
      <c r="E17" s="69" t="s">
        <v>4</v>
      </c>
      <c r="F17" s="69" t="s">
        <v>4</v>
      </c>
    </row>
    <row r="18" spans="1:6" s="71" customFormat="1" ht="12.75" x14ac:dyDescent="0.2">
      <c r="A18" s="80" t="s">
        <v>189</v>
      </c>
      <c r="B18" s="73" t="s">
        <v>4</v>
      </c>
      <c r="C18" s="73" t="s">
        <v>4</v>
      </c>
      <c r="D18" s="73" t="s">
        <v>4</v>
      </c>
      <c r="E18" s="73" t="s">
        <v>4</v>
      </c>
      <c r="F18" s="73" t="s">
        <v>4</v>
      </c>
    </row>
    <row r="19" spans="1:6" s="71" customFormat="1" ht="12.75" x14ac:dyDescent="0.2">
      <c r="A19" s="80" t="s">
        <v>188</v>
      </c>
      <c r="B19" s="73" t="s">
        <v>4</v>
      </c>
      <c r="C19" s="73" t="s">
        <v>4</v>
      </c>
      <c r="D19" s="73" t="s">
        <v>4</v>
      </c>
      <c r="E19" s="73" t="s">
        <v>4</v>
      </c>
      <c r="F19" s="73" t="s">
        <v>4</v>
      </c>
    </row>
    <row r="20" spans="1:6" s="71" customFormat="1" ht="12.75" x14ac:dyDescent="0.2">
      <c r="A20" s="74" t="s">
        <v>8</v>
      </c>
      <c r="B20" s="72">
        <v>25359</v>
      </c>
      <c r="C20" s="72">
        <v>19125</v>
      </c>
      <c r="D20" s="72">
        <v>24894</v>
      </c>
      <c r="E20" s="72">
        <v>26803</v>
      </c>
      <c r="F20" s="72">
        <v>20333</v>
      </c>
    </row>
    <row r="21" spans="1:6" s="71" customFormat="1" ht="12.75" x14ac:dyDescent="0.2">
      <c r="A21" s="92"/>
      <c r="B21" s="93"/>
      <c r="C21" s="93"/>
      <c r="D21" s="93"/>
      <c r="E21" s="93"/>
      <c r="F21" s="94"/>
    </row>
    <row r="22" spans="1:6" s="71" customFormat="1" ht="54" customHeight="1" x14ac:dyDescent="0.2">
      <c r="A22" s="95" t="s">
        <v>201</v>
      </c>
      <c r="B22" s="95"/>
      <c r="C22" s="95"/>
      <c r="D22" s="95"/>
      <c r="E22" s="95"/>
      <c r="F22" s="95"/>
    </row>
    <row r="23" spans="1:6" s="71" customFormat="1" ht="15.95" customHeight="1" x14ac:dyDescent="0.2">
      <c r="A23" s="95" t="s">
        <v>13</v>
      </c>
      <c r="B23" s="95"/>
      <c r="C23" s="95"/>
      <c r="D23" s="95"/>
      <c r="E23" s="95"/>
      <c r="F23" s="95"/>
    </row>
    <row r="24" spans="1:6" s="71" customFormat="1" ht="15.95" customHeight="1" x14ac:dyDescent="0.2">
      <c r="A24" s="95" t="s">
        <v>10</v>
      </c>
      <c r="B24" s="95"/>
      <c r="C24" s="95"/>
      <c r="D24" s="95"/>
      <c r="E24" s="95"/>
      <c r="F24" s="95"/>
    </row>
    <row r="25" spans="1:6" s="71" customFormat="1" ht="15.95" customHeight="1" x14ac:dyDescent="0.2">
      <c r="A25" s="95" t="s">
        <v>11</v>
      </c>
      <c r="B25" s="95"/>
      <c r="C25" s="95"/>
      <c r="D25" s="95"/>
      <c r="E25" s="95"/>
      <c r="F25" s="95"/>
    </row>
    <row r="26" spans="1:6" ht="30" customHeight="1" x14ac:dyDescent="0.25">
      <c r="A26" s="82" t="s">
        <v>12</v>
      </c>
      <c r="B26" s="83"/>
      <c r="C26" s="83"/>
      <c r="D26" s="83"/>
      <c r="E26" s="83"/>
      <c r="F26" s="8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H22" sqref="H22"/>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13" t="s">
        <v>149</v>
      </c>
      <c r="C1" s="113"/>
      <c r="D1" s="113" t="s">
        <v>79</v>
      </c>
      <c r="E1" s="113"/>
    </row>
    <row r="2" spans="1:5" ht="15.75" x14ac:dyDescent="0.25">
      <c r="A2" s="16" t="s">
        <v>137</v>
      </c>
      <c r="B2" s="16" t="s">
        <v>138</v>
      </c>
      <c r="C2" s="16" t="s">
        <v>1</v>
      </c>
      <c r="D2" s="16" t="s">
        <v>3</v>
      </c>
      <c r="E2" s="16" t="s">
        <v>1</v>
      </c>
    </row>
    <row r="3" spans="1:5" x14ac:dyDescent="0.25">
      <c r="A3" s="17" t="s">
        <v>33</v>
      </c>
      <c r="B3" s="30">
        <f>SUM(B4:B5)</f>
        <v>0</v>
      </c>
      <c r="C3" s="30">
        <f t="shared" ref="C3:E3" si="0">SUM(C4:C5)</f>
        <v>1990446</v>
      </c>
      <c r="D3" s="30">
        <f t="shared" si="0"/>
        <v>0</v>
      </c>
      <c r="E3" s="30">
        <f t="shared" si="0"/>
        <v>245985</v>
      </c>
    </row>
    <row r="4" spans="1:5" x14ac:dyDescent="0.25">
      <c r="A4" s="18" t="s">
        <v>140</v>
      </c>
      <c r="B4" s="26" t="s">
        <v>213</v>
      </c>
      <c r="C4" s="26">
        <v>972150</v>
      </c>
      <c r="D4" s="26" t="s">
        <v>213</v>
      </c>
      <c r="E4" s="26">
        <v>130320</v>
      </c>
    </row>
    <row r="5" spans="1:5" x14ac:dyDescent="0.25">
      <c r="A5" s="18" t="s">
        <v>147</v>
      </c>
      <c r="B5" s="26" t="s">
        <v>213</v>
      </c>
      <c r="C5" s="26">
        <v>1018296</v>
      </c>
      <c r="D5" s="26" t="s">
        <v>213</v>
      </c>
      <c r="E5" s="26">
        <v>115665</v>
      </c>
    </row>
    <row r="6" spans="1:5" x14ac:dyDescent="0.25">
      <c r="A6" s="17" t="s">
        <v>37</v>
      </c>
      <c r="B6" s="30">
        <f>SUM(B7:B10)</f>
        <v>2984265</v>
      </c>
      <c r="C6" s="30">
        <f t="shared" ref="C6:D6" si="1">SUM(C7:C10)</f>
        <v>8170104</v>
      </c>
      <c r="D6" s="30">
        <f t="shared" si="1"/>
        <v>1398034</v>
      </c>
      <c r="E6" s="30">
        <f>SUM(E7:E10)</f>
        <v>2310004</v>
      </c>
    </row>
    <row r="7" spans="1:5" x14ac:dyDescent="0.25">
      <c r="A7" s="18" t="s">
        <v>139</v>
      </c>
      <c r="B7" s="26" t="s">
        <v>213</v>
      </c>
      <c r="C7" s="26">
        <v>192604</v>
      </c>
      <c r="D7" s="26" t="s">
        <v>213</v>
      </c>
      <c r="E7" s="26">
        <v>44956</v>
      </c>
    </row>
    <row r="8" spans="1:5" x14ac:dyDescent="0.25">
      <c r="A8" s="18" t="s">
        <v>140</v>
      </c>
      <c r="B8" s="26">
        <v>1360971</v>
      </c>
      <c r="C8" s="26">
        <v>4103209</v>
      </c>
      <c r="D8" s="26">
        <v>392992</v>
      </c>
      <c r="E8" s="26">
        <v>993247</v>
      </c>
    </row>
    <row r="9" spans="1:5" x14ac:dyDescent="0.25">
      <c r="A9" s="18" t="s">
        <v>141</v>
      </c>
      <c r="B9" s="26">
        <v>1597805</v>
      </c>
      <c r="C9" s="26">
        <v>3417582</v>
      </c>
      <c r="D9" s="26">
        <v>991167</v>
      </c>
      <c r="E9" s="26">
        <v>1207265</v>
      </c>
    </row>
    <row r="10" spans="1:5" x14ac:dyDescent="0.25">
      <c r="A10" s="18" t="s">
        <v>142</v>
      </c>
      <c r="B10" s="26">
        <v>25489</v>
      </c>
      <c r="C10" s="26">
        <v>456709</v>
      </c>
      <c r="D10" s="26">
        <v>13875</v>
      </c>
      <c r="E10" s="26">
        <v>64536</v>
      </c>
    </row>
    <row r="11" spans="1:5" x14ac:dyDescent="0.25">
      <c r="A11" s="17" t="s">
        <v>38</v>
      </c>
      <c r="B11" s="30">
        <f>SUM(B12:B13)</f>
        <v>0</v>
      </c>
      <c r="C11" s="30">
        <f>SUM(C12:C13)</f>
        <v>841187</v>
      </c>
      <c r="D11" s="30">
        <f>SUM(D12:D13)</f>
        <v>0</v>
      </c>
      <c r="E11" s="30">
        <f>SUM(E12:E13)</f>
        <v>354770</v>
      </c>
    </row>
    <row r="12" spans="1:5" ht="17.25" customHeight="1" x14ac:dyDescent="0.25">
      <c r="A12" s="18" t="s">
        <v>150</v>
      </c>
      <c r="B12" s="26" t="s">
        <v>213</v>
      </c>
      <c r="C12" s="26">
        <v>73708</v>
      </c>
      <c r="D12" s="26" t="s">
        <v>213</v>
      </c>
      <c r="E12" s="26">
        <v>37244</v>
      </c>
    </row>
    <row r="13" spans="1:5" ht="15.95" customHeight="1" x14ac:dyDescent="0.25">
      <c r="A13" s="18" t="s">
        <v>144</v>
      </c>
      <c r="B13" s="26" t="s">
        <v>213</v>
      </c>
      <c r="C13" s="26">
        <v>767479</v>
      </c>
      <c r="D13" s="26" t="s">
        <v>213</v>
      </c>
      <c r="E13" s="26">
        <v>317526</v>
      </c>
    </row>
    <row r="14" spans="1:5" ht="15.95" customHeight="1" x14ac:dyDescent="0.25">
      <c r="A14" s="5" t="s">
        <v>8</v>
      </c>
      <c r="B14" s="30">
        <f>SUM(B3,B6,B11)</f>
        <v>2984265</v>
      </c>
      <c r="C14" s="30">
        <f>SUM(C3,C6,C11)</f>
        <v>11001737</v>
      </c>
      <c r="D14" s="30">
        <f>SUM(D3,D6,D11)</f>
        <v>1398034</v>
      </c>
      <c r="E14" s="30">
        <f>SUM(E3,E6,E11)</f>
        <v>2910759</v>
      </c>
    </row>
    <row r="15" spans="1:5" x14ac:dyDescent="0.25">
      <c r="C15" s="52"/>
      <c r="D15" s="52"/>
      <c r="E15" s="52"/>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B13" sqref="B13:G13"/>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5"/>
      <c r="B1" s="114" t="s">
        <v>149</v>
      </c>
      <c r="C1" s="114"/>
      <c r="D1" s="114"/>
      <c r="E1" s="114" t="s">
        <v>79</v>
      </c>
      <c r="F1" s="114"/>
      <c r="G1" s="114"/>
    </row>
    <row r="2" spans="1:7" ht="15.75" x14ac:dyDescent="0.25">
      <c r="A2" s="16" t="s">
        <v>137</v>
      </c>
      <c r="B2" s="16" t="s">
        <v>146</v>
      </c>
      <c r="C2" s="16" t="s">
        <v>42</v>
      </c>
      <c r="D2" s="16" t="s">
        <v>38</v>
      </c>
      <c r="E2" s="16" t="s">
        <v>41</v>
      </c>
      <c r="F2" s="16" t="s">
        <v>42</v>
      </c>
      <c r="G2" s="16" t="s">
        <v>38</v>
      </c>
    </row>
    <row r="3" spans="1:7" x14ac:dyDescent="0.25">
      <c r="A3" s="17" t="s">
        <v>33</v>
      </c>
      <c r="B3" s="30">
        <f t="shared" ref="B3:G3" si="0">SUM(B4:B6)</f>
        <v>98697</v>
      </c>
      <c r="C3" s="30">
        <f t="shared" si="0"/>
        <v>911946</v>
      </c>
      <c r="D3" s="30">
        <f t="shared" si="0"/>
        <v>979803</v>
      </c>
      <c r="E3" s="30">
        <f t="shared" si="0"/>
        <v>26859</v>
      </c>
      <c r="F3" s="30">
        <f t="shared" si="0"/>
        <v>84547</v>
      </c>
      <c r="G3" s="30">
        <f t="shared" si="0"/>
        <v>134579</v>
      </c>
    </row>
    <row r="4" spans="1:7" x14ac:dyDescent="0.25">
      <c r="A4" s="18" t="s">
        <v>140</v>
      </c>
      <c r="B4" s="26" t="s">
        <v>222</v>
      </c>
      <c r="C4" s="26" t="s">
        <v>222</v>
      </c>
      <c r="D4" s="26">
        <v>972150</v>
      </c>
      <c r="E4" s="26" t="s">
        <v>222</v>
      </c>
      <c r="F4" s="26" t="s">
        <v>222</v>
      </c>
      <c r="G4" s="26">
        <v>130320</v>
      </c>
    </row>
    <row r="5" spans="1:7" x14ac:dyDescent="0.25">
      <c r="A5" s="18" t="s">
        <v>147</v>
      </c>
      <c r="B5" s="26">
        <v>98697</v>
      </c>
      <c r="C5" s="26">
        <v>911946</v>
      </c>
      <c r="D5" s="26">
        <v>7653</v>
      </c>
      <c r="E5" s="26">
        <v>26859</v>
      </c>
      <c r="F5" s="26">
        <v>84547</v>
      </c>
      <c r="G5" s="26">
        <v>4259</v>
      </c>
    </row>
    <row r="6" spans="1:7" x14ac:dyDescent="0.25">
      <c r="A6" s="18" t="s">
        <v>142</v>
      </c>
      <c r="B6" s="26" t="s">
        <v>208</v>
      </c>
      <c r="C6" s="26" t="s">
        <v>208</v>
      </c>
      <c r="D6" s="26" t="s">
        <v>208</v>
      </c>
      <c r="E6" s="26" t="s">
        <v>208</v>
      </c>
      <c r="F6" s="26" t="s">
        <v>208</v>
      </c>
      <c r="G6" s="26" t="s">
        <v>208</v>
      </c>
    </row>
    <row r="7" spans="1:7" x14ac:dyDescent="0.25">
      <c r="A7" s="17" t="s">
        <v>37</v>
      </c>
      <c r="B7" s="30">
        <f>SUM(B8:B11)</f>
        <v>909428</v>
      </c>
      <c r="C7" s="30">
        <f t="shared" ref="C7:G7" si="1">SUM(C8:C11)</f>
        <v>3941188</v>
      </c>
      <c r="D7" s="30">
        <f t="shared" si="1"/>
        <v>6303754</v>
      </c>
      <c r="E7" s="30">
        <f t="shared" si="1"/>
        <v>425057</v>
      </c>
      <c r="F7" s="30">
        <f t="shared" si="1"/>
        <v>1724963</v>
      </c>
      <c r="G7" s="30">
        <f t="shared" si="1"/>
        <v>1558017</v>
      </c>
    </row>
    <row r="8" spans="1:7" x14ac:dyDescent="0.25">
      <c r="A8" s="18" t="s">
        <v>139</v>
      </c>
      <c r="B8" s="26" t="s">
        <v>222</v>
      </c>
      <c r="C8" s="26" t="s">
        <v>222</v>
      </c>
      <c r="D8" s="26">
        <v>192604</v>
      </c>
      <c r="E8" s="26" t="s">
        <v>222</v>
      </c>
      <c r="F8" s="26" t="s">
        <v>222</v>
      </c>
      <c r="G8" s="26">
        <v>44956</v>
      </c>
    </row>
    <row r="9" spans="1:7" x14ac:dyDescent="0.25">
      <c r="A9" s="18" t="s">
        <v>140</v>
      </c>
      <c r="B9" s="26" t="s">
        <v>222</v>
      </c>
      <c r="C9" s="26" t="s">
        <v>222</v>
      </c>
      <c r="D9" s="26">
        <v>5464180</v>
      </c>
      <c r="E9" s="26" t="s">
        <v>222</v>
      </c>
      <c r="F9" s="26" t="s">
        <v>222</v>
      </c>
      <c r="G9" s="26">
        <v>1386239</v>
      </c>
    </row>
    <row r="10" spans="1:7" x14ac:dyDescent="0.25">
      <c r="A10" s="18" t="s">
        <v>141</v>
      </c>
      <c r="B10" s="35">
        <v>909428</v>
      </c>
      <c r="C10" s="35">
        <v>3941188</v>
      </c>
      <c r="D10" s="35">
        <v>164772</v>
      </c>
      <c r="E10" s="26">
        <v>425057</v>
      </c>
      <c r="F10" s="26">
        <v>1724963</v>
      </c>
      <c r="G10" s="26">
        <v>48411</v>
      </c>
    </row>
    <row r="11" spans="1:7" x14ac:dyDescent="0.25">
      <c r="A11" s="18" t="s">
        <v>142</v>
      </c>
      <c r="B11" s="26" t="s">
        <v>222</v>
      </c>
      <c r="C11" s="26" t="s">
        <v>222</v>
      </c>
      <c r="D11" s="26">
        <v>482198</v>
      </c>
      <c r="E11" s="26" t="s">
        <v>222</v>
      </c>
      <c r="F11" s="26" t="s">
        <v>222</v>
      </c>
      <c r="G11" s="26">
        <v>78411</v>
      </c>
    </row>
    <row r="12" spans="1:7" s="53" customFormat="1" x14ac:dyDescent="0.25">
      <c r="A12" s="17" t="s">
        <v>69</v>
      </c>
      <c r="B12" s="30" t="s">
        <v>222</v>
      </c>
      <c r="C12" s="30" t="s">
        <v>222</v>
      </c>
      <c r="D12" s="30">
        <v>841187</v>
      </c>
      <c r="E12" s="30" t="s">
        <v>222</v>
      </c>
      <c r="F12" s="30" t="s">
        <v>222</v>
      </c>
      <c r="G12" s="30">
        <v>354770</v>
      </c>
    </row>
    <row r="13" spans="1:7" x14ac:dyDescent="0.25">
      <c r="A13" s="5" t="s">
        <v>8</v>
      </c>
      <c r="B13" s="30">
        <f t="shared" ref="B13:G13" si="2">SUM(B3,B7,B12)</f>
        <v>1008125</v>
      </c>
      <c r="C13" s="30">
        <f t="shared" si="2"/>
        <v>4853134</v>
      </c>
      <c r="D13" s="30">
        <f t="shared" si="2"/>
        <v>8124744</v>
      </c>
      <c r="E13" s="30">
        <f t="shared" si="2"/>
        <v>451916</v>
      </c>
      <c r="F13" s="30">
        <f t="shared" si="2"/>
        <v>1809510</v>
      </c>
      <c r="G13" s="30">
        <f t="shared" si="2"/>
        <v>2047366</v>
      </c>
    </row>
    <row r="14" spans="1:7" x14ac:dyDescent="0.25">
      <c r="A14" s="110" t="s">
        <v>148</v>
      </c>
      <c r="B14" s="111"/>
      <c r="C14" s="111"/>
      <c r="D14" s="111"/>
      <c r="E14" s="111"/>
      <c r="F14" s="111"/>
      <c r="G14" s="112"/>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H30" sqref="H30"/>
    </sheetView>
  </sheetViews>
  <sheetFormatPr defaultRowHeight="15" x14ac:dyDescent="0.25"/>
  <cols>
    <col min="1" max="1" width="20.7109375" bestFit="1" customWidth="1"/>
    <col min="2" max="4" width="14.7109375" customWidth="1"/>
  </cols>
  <sheetData>
    <row r="1" spans="1:4" ht="68.25" customHeight="1" x14ac:dyDescent="0.25">
      <c r="A1" s="116" t="s">
        <v>216</v>
      </c>
      <c r="B1" s="116"/>
      <c r="C1" s="116"/>
      <c r="D1" s="116"/>
    </row>
    <row r="2" spans="1:4" ht="25.5" customHeight="1" x14ac:dyDescent="0.25">
      <c r="A2" s="100" t="s">
        <v>84</v>
      </c>
      <c r="B2" s="100"/>
      <c r="C2" s="100"/>
      <c r="D2" s="100"/>
    </row>
    <row r="3" spans="1:4" x14ac:dyDescent="0.25">
      <c r="A3" s="100" t="s">
        <v>85</v>
      </c>
      <c r="B3" s="100"/>
      <c r="C3" s="100"/>
      <c r="D3" s="100"/>
    </row>
    <row r="4" spans="1:4" x14ac:dyDescent="0.25">
      <c r="A4" s="105" t="s">
        <v>151</v>
      </c>
      <c r="B4" s="105"/>
      <c r="C4" s="105"/>
      <c r="D4" s="105"/>
    </row>
    <row r="5" spans="1:4" x14ac:dyDescent="0.25">
      <c r="A5" s="101" t="s">
        <v>152</v>
      </c>
      <c r="B5" s="102"/>
      <c r="C5" s="102"/>
      <c r="D5" s="103"/>
    </row>
    <row r="6" spans="1:4" ht="25.5" customHeight="1" x14ac:dyDescent="0.25">
      <c r="A6" s="115" t="s">
        <v>12</v>
      </c>
      <c r="B6" s="115"/>
      <c r="C6" s="115"/>
      <c r="D6" s="115"/>
    </row>
  </sheetData>
  <mergeCells count="6">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F24" sqref="F24"/>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137</v>
      </c>
      <c r="B1" s="9" t="s">
        <v>138</v>
      </c>
      <c r="C1" s="9" t="s">
        <v>1</v>
      </c>
      <c r="D1" s="9" t="s">
        <v>8</v>
      </c>
    </row>
    <row r="2" spans="1:4" x14ac:dyDescent="0.25">
      <c r="A2" s="12" t="s">
        <v>33</v>
      </c>
      <c r="B2" s="30">
        <f>SUM(B3:B6)</f>
        <v>6</v>
      </c>
      <c r="C2" s="30">
        <f t="shared" ref="C2:D2" si="0">SUM(C3:C6)</f>
        <v>97</v>
      </c>
      <c r="D2" s="30">
        <f t="shared" si="0"/>
        <v>103</v>
      </c>
    </row>
    <row r="3" spans="1:4" x14ac:dyDescent="0.25">
      <c r="A3" s="13" t="s">
        <v>139</v>
      </c>
      <c r="B3" s="26" t="s">
        <v>207</v>
      </c>
      <c r="C3" s="26" t="s">
        <v>207</v>
      </c>
      <c r="D3" s="26" t="s">
        <v>207</v>
      </c>
    </row>
    <row r="4" spans="1:4" x14ac:dyDescent="0.25">
      <c r="A4" s="13" t="s">
        <v>140</v>
      </c>
      <c r="B4" s="26" t="s">
        <v>207</v>
      </c>
      <c r="C4" s="26">
        <v>53</v>
      </c>
      <c r="D4" s="26">
        <v>53</v>
      </c>
    </row>
    <row r="5" spans="1:4" x14ac:dyDescent="0.25">
      <c r="A5" s="13" t="s">
        <v>141</v>
      </c>
      <c r="B5" s="26">
        <v>6</v>
      </c>
      <c r="C5" s="26">
        <v>44</v>
      </c>
      <c r="D5" s="26">
        <v>50</v>
      </c>
    </row>
    <row r="6" spans="1:4" x14ac:dyDescent="0.25">
      <c r="A6" s="13" t="s">
        <v>142</v>
      </c>
      <c r="B6" s="26" t="s">
        <v>207</v>
      </c>
      <c r="C6" s="26" t="s">
        <v>207</v>
      </c>
      <c r="D6" s="26" t="s">
        <v>207</v>
      </c>
    </row>
    <row r="7" spans="1:4" x14ac:dyDescent="0.25">
      <c r="A7" s="12" t="s">
        <v>37</v>
      </c>
      <c r="B7" s="30">
        <f>SUM(B8:B11)</f>
        <v>4242</v>
      </c>
      <c r="C7" s="30">
        <f t="shared" ref="C7:D7" si="1">SUM(C8:C11)</f>
        <v>2969</v>
      </c>
      <c r="D7" s="30">
        <f t="shared" si="1"/>
        <v>7211</v>
      </c>
    </row>
    <row r="8" spans="1:4" x14ac:dyDescent="0.25">
      <c r="A8" s="13" t="s">
        <v>139</v>
      </c>
      <c r="B8" s="26" t="s">
        <v>207</v>
      </c>
      <c r="C8" s="26">
        <v>49</v>
      </c>
      <c r="D8" s="26">
        <v>49</v>
      </c>
    </row>
    <row r="9" spans="1:4" x14ac:dyDescent="0.25">
      <c r="A9" s="13" t="s">
        <v>140</v>
      </c>
      <c r="B9" s="26">
        <v>1976</v>
      </c>
      <c r="C9" s="26">
        <v>574</v>
      </c>
      <c r="D9" s="26">
        <v>2550</v>
      </c>
    </row>
    <row r="10" spans="1:4" x14ac:dyDescent="0.25">
      <c r="A10" s="13" t="s">
        <v>141</v>
      </c>
      <c r="B10" s="26">
        <v>2178</v>
      </c>
      <c r="C10" s="26">
        <v>2238</v>
      </c>
      <c r="D10" s="26">
        <v>4416</v>
      </c>
    </row>
    <row r="11" spans="1:4" x14ac:dyDescent="0.25">
      <c r="A11" s="13" t="s">
        <v>142</v>
      </c>
      <c r="B11" s="26">
        <v>88</v>
      </c>
      <c r="C11" s="26">
        <v>108</v>
      </c>
      <c r="D11" s="26">
        <v>196</v>
      </c>
    </row>
    <row r="12" spans="1:4" x14ac:dyDescent="0.25">
      <c r="A12" s="12" t="s">
        <v>38</v>
      </c>
      <c r="B12" s="30">
        <f>SUM(B13:B15)</f>
        <v>52</v>
      </c>
      <c r="C12" s="30">
        <f t="shared" ref="C12:D12" si="2">SUM(C13:C15)</f>
        <v>128</v>
      </c>
      <c r="D12" s="30">
        <f t="shared" si="2"/>
        <v>180</v>
      </c>
    </row>
    <row r="13" spans="1:4" x14ac:dyDescent="0.25">
      <c r="A13" s="13" t="s">
        <v>143</v>
      </c>
      <c r="B13" s="26" t="s">
        <v>207</v>
      </c>
      <c r="C13" s="26">
        <v>2</v>
      </c>
      <c r="D13" s="26">
        <v>2</v>
      </c>
    </row>
    <row r="14" spans="1:4" x14ac:dyDescent="0.25">
      <c r="A14" s="13" t="s">
        <v>144</v>
      </c>
      <c r="B14" s="26">
        <v>52</v>
      </c>
      <c r="C14" s="26">
        <v>124</v>
      </c>
      <c r="D14" s="26">
        <v>176</v>
      </c>
    </row>
    <row r="15" spans="1:4" x14ac:dyDescent="0.25">
      <c r="A15" s="13" t="s">
        <v>145</v>
      </c>
      <c r="B15" s="26" t="s">
        <v>207</v>
      </c>
      <c r="C15" s="26">
        <v>2</v>
      </c>
      <c r="D15" s="26">
        <v>2</v>
      </c>
    </row>
    <row r="16" spans="1:4" x14ac:dyDescent="0.25">
      <c r="A16" s="12" t="s">
        <v>8</v>
      </c>
      <c r="B16" s="30">
        <f>SUM(B12,B7,B2)</f>
        <v>4300</v>
      </c>
      <c r="C16" s="30">
        <f>SUM(C12,C7,C2)</f>
        <v>3194</v>
      </c>
      <c r="D16" s="30">
        <f t="shared" ref="D16" si="3">SUM(D2,D7,D12)</f>
        <v>7494</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H20" sqref="H20"/>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137</v>
      </c>
      <c r="B1" s="9" t="s">
        <v>146</v>
      </c>
      <c r="C1" s="9" t="s">
        <v>42</v>
      </c>
      <c r="D1" s="9" t="s">
        <v>38</v>
      </c>
      <c r="E1" s="9" t="s">
        <v>8</v>
      </c>
    </row>
    <row r="2" spans="1:5" x14ac:dyDescent="0.25">
      <c r="A2" s="12" t="s">
        <v>33</v>
      </c>
      <c r="B2" s="30">
        <f>SUM(B3:B6)</f>
        <v>5</v>
      </c>
      <c r="C2" s="30">
        <f t="shared" ref="C2:D2" si="0">SUM(C3:C6)</f>
        <v>45</v>
      </c>
      <c r="D2" s="30">
        <f t="shared" si="0"/>
        <v>53</v>
      </c>
      <c r="E2" s="30">
        <f>SUM(E3:E6)</f>
        <v>103</v>
      </c>
    </row>
    <row r="3" spans="1:5" x14ac:dyDescent="0.25">
      <c r="A3" s="13" t="s">
        <v>139</v>
      </c>
      <c r="B3" s="26" t="s">
        <v>213</v>
      </c>
      <c r="C3" s="26" t="s">
        <v>213</v>
      </c>
      <c r="D3" s="26" t="s">
        <v>213</v>
      </c>
      <c r="E3" s="26" t="s">
        <v>213</v>
      </c>
    </row>
    <row r="4" spans="1:5" x14ac:dyDescent="0.25">
      <c r="A4" s="13" t="s">
        <v>140</v>
      </c>
      <c r="B4" s="26" t="s">
        <v>213</v>
      </c>
      <c r="C4" s="26" t="s">
        <v>213</v>
      </c>
      <c r="D4" s="26">
        <v>53</v>
      </c>
      <c r="E4" s="26">
        <v>53</v>
      </c>
    </row>
    <row r="5" spans="1:5" x14ac:dyDescent="0.25">
      <c r="A5" s="13" t="s">
        <v>141</v>
      </c>
      <c r="B5" s="26">
        <v>5</v>
      </c>
      <c r="C5" s="26">
        <v>45</v>
      </c>
      <c r="D5" s="26" t="s">
        <v>222</v>
      </c>
      <c r="E5" s="26">
        <v>50</v>
      </c>
    </row>
    <row r="6" spans="1:5" x14ac:dyDescent="0.25">
      <c r="A6" s="13" t="s">
        <v>142</v>
      </c>
      <c r="B6" s="26" t="s">
        <v>213</v>
      </c>
      <c r="C6" s="26" t="s">
        <v>213</v>
      </c>
      <c r="D6" s="26" t="s">
        <v>213</v>
      </c>
      <c r="E6" s="26" t="s">
        <v>213</v>
      </c>
    </row>
    <row r="7" spans="1:5" x14ac:dyDescent="0.25">
      <c r="A7" s="12" t="s">
        <v>37</v>
      </c>
      <c r="B7" s="30">
        <f>SUM(B8:B11)</f>
        <v>1666</v>
      </c>
      <c r="C7" s="30">
        <f t="shared" ref="C7:E7" si="1">SUM(C8:C11)</f>
        <v>2688</v>
      </c>
      <c r="D7" s="30">
        <f t="shared" si="1"/>
        <v>2857</v>
      </c>
      <c r="E7" s="30">
        <f t="shared" si="1"/>
        <v>7211</v>
      </c>
    </row>
    <row r="8" spans="1:5" x14ac:dyDescent="0.25">
      <c r="A8" s="13" t="s">
        <v>139</v>
      </c>
      <c r="B8" s="26" t="s">
        <v>213</v>
      </c>
      <c r="C8" s="26" t="s">
        <v>213</v>
      </c>
      <c r="D8" s="26">
        <v>49</v>
      </c>
      <c r="E8" s="26">
        <v>49</v>
      </c>
    </row>
    <row r="9" spans="1:5" x14ac:dyDescent="0.25">
      <c r="A9" s="13" t="s">
        <v>140</v>
      </c>
      <c r="B9" s="26" t="s">
        <v>213</v>
      </c>
      <c r="C9" s="26" t="s">
        <v>213</v>
      </c>
      <c r="D9" s="26">
        <v>2550</v>
      </c>
      <c r="E9" s="26">
        <v>2550</v>
      </c>
    </row>
    <row r="10" spans="1:5" x14ac:dyDescent="0.25">
      <c r="A10" s="13" t="s">
        <v>141</v>
      </c>
      <c r="B10" s="26">
        <v>1666</v>
      </c>
      <c r="C10" s="26">
        <v>2688</v>
      </c>
      <c r="D10" s="26">
        <v>62</v>
      </c>
      <c r="E10" s="26">
        <v>4416</v>
      </c>
    </row>
    <row r="11" spans="1:5" x14ac:dyDescent="0.25">
      <c r="A11" s="13" t="s">
        <v>142</v>
      </c>
      <c r="B11" s="26" t="s">
        <v>213</v>
      </c>
      <c r="C11" s="26" t="s">
        <v>213</v>
      </c>
      <c r="D11" s="26">
        <v>196</v>
      </c>
      <c r="E11" s="26">
        <v>196</v>
      </c>
    </row>
    <row r="12" spans="1:5" x14ac:dyDescent="0.25">
      <c r="A12" s="12" t="s">
        <v>38</v>
      </c>
      <c r="B12" s="30">
        <f>SUM(B13:B15)</f>
        <v>0</v>
      </c>
      <c r="C12" s="30">
        <f t="shared" ref="C12" si="2">SUM(C13:C15)</f>
        <v>0</v>
      </c>
      <c r="D12" s="30">
        <f>SUM(D13:D15)</f>
        <v>180</v>
      </c>
      <c r="E12" s="30">
        <f>SUM(B12:D12)</f>
        <v>180</v>
      </c>
    </row>
    <row r="13" spans="1:5" x14ac:dyDescent="0.25">
      <c r="A13" s="13" t="s">
        <v>143</v>
      </c>
      <c r="B13" s="26" t="s">
        <v>213</v>
      </c>
      <c r="C13" s="26" t="s">
        <v>213</v>
      </c>
      <c r="D13" s="26">
        <v>2</v>
      </c>
      <c r="E13" s="26">
        <v>2</v>
      </c>
    </row>
    <row r="14" spans="1:5" x14ac:dyDescent="0.25">
      <c r="A14" s="13" t="s">
        <v>144</v>
      </c>
      <c r="B14" s="26" t="s">
        <v>213</v>
      </c>
      <c r="C14" s="26" t="s">
        <v>213</v>
      </c>
      <c r="D14" s="26">
        <v>176</v>
      </c>
      <c r="E14" s="26">
        <v>176</v>
      </c>
    </row>
    <row r="15" spans="1:5" x14ac:dyDescent="0.25">
      <c r="A15" s="13" t="s">
        <v>145</v>
      </c>
      <c r="B15" s="26" t="s">
        <v>213</v>
      </c>
      <c r="C15" s="26" t="s">
        <v>213</v>
      </c>
      <c r="D15" s="26">
        <v>2</v>
      </c>
      <c r="E15" s="26">
        <v>2</v>
      </c>
    </row>
    <row r="16" spans="1:5" x14ac:dyDescent="0.25">
      <c r="A16" s="4" t="s">
        <v>8</v>
      </c>
      <c r="B16" s="30">
        <f>SUM(B2,B7,B12)</f>
        <v>1671</v>
      </c>
      <c r="C16" s="30">
        <f t="shared" ref="C16:E16" si="3">SUM(C2,C7,C12)</f>
        <v>2733</v>
      </c>
      <c r="D16" s="30">
        <f t="shared" si="3"/>
        <v>3090</v>
      </c>
      <c r="E16" s="30">
        <f t="shared" si="3"/>
        <v>7494</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F28" sqref="F28"/>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13" t="s">
        <v>149</v>
      </c>
      <c r="C1" s="113"/>
      <c r="D1" s="113" t="s">
        <v>79</v>
      </c>
      <c r="E1" s="113"/>
    </row>
    <row r="2" spans="1:5" x14ac:dyDescent="0.25">
      <c r="A2" s="9" t="s">
        <v>137</v>
      </c>
      <c r="B2" s="9" t="s">
        <v>138</v>
      </c>
      <c r="C2" s="9" t="s">
        <v>1</v>
      </c>
      <c r="D2" s="9" t="s">
        <v>3</v>
      </c>
      <c r="E2" s="9">
        <f>SUM(E3:E6)</f>
        <v>6890</v>
      </c>
    </row>
    <row r="3" spans="1:5" x14ac:dyDescent="0.25">
      <c r="A3" s="12" t="s">
        <v>33</v>
      </c>
      <c r="B3" s="26">
        <v>12</v>
      </c>
      <c r="C3" s="26">
        <v>100</v>
      </c>
      <c r="D3" s="26" t="s">
        <v>213</v>
      </c>
      <c r="E3" s="26">
        <v>94</v>
      </c>
    </row>
    <row r="4" spans="1:5" x14ac:dyDescent="0.25">
      <c r="A4" s="12" t="s">
        <v>37</v>
      </c>
      <c r="B4" s="26">
        <v>5101</v>
      </c>
      <c r="C4" s="26">
        <v>2702</v>
      </c>
      <c r="D4" s="26">
        <v>3383</v>
      </c>
      <c r="E4" s="26">
        <v>3236</v>
      </c>
    </row>
    <row r="5" spans="1:5" x14ac:dyDescent="0.25">
      <c r="A5" s="12" t="s">
        <v>69</v>
      </c>
      <c r="B5" s="26">
        <v>61</v>
      </c>
      <c r="C5" s="26">
        <v>141</v>
      </c>
      <c r="D5" s="26">
        <v>43</v>
      </c>
      <c r="E5" s="26">
        <v>115</v>
      </c>
    </row>
    <row r="6" spans="1:5" ht="15.95" customHeight="1" x14ac:dyDescent="0.25">
      <c r="A6" s="4" t="s">
        <v>8</v>
      </c>
      <c r="B6" s="30">
        <f>SUM(B3:B5)</f>
        <v>5174</v>
      </c>
      <c r="C6" s="30">
        <f t="shared" ref="C6:E6" si="0">SUM(C3:C5)</f>
        <v>2943</v>
      </c>
      <c r="D6" s="30">
        <f t="shared" si="0"/>
        <v>3426</v>
      </c>
      <c r="E6" s="30">
        <f t="shared" si="0"/>
        <v>3445</v>
      </c>
    </row>
    <row r="7" spans="1:5" ht="18" customHeight="1" x14ac:dyDescent="0.25">
      <c r="A7" s="101" t="s">
        <v>148</v>
      </c>
      <c r="B7" s="102"/>
      <c r="C7" s="102"/>
      <c r="D7" s="102"/>
      <c r="E7" s="103"/>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6" sqref="B6:G6"/>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13" t="s">
        <v>149</v>
      </c>
      <c r="C1" s="113"/>
      <c r="D1" s="113"/>
      <c r="E1" s="113" t="s">
        <v>79</v>
      </c>
      <c r="F1" s="113"/>
      <c r="G1" s="113"/>
    </row>
    <row r="2" spans="1:7" x14ac:dyDescent="0.25">
      <c r="A2" s="9" t="s">
        <v>137</v>
      </c>
      <c r="B2" s="9" t="s">
        <v>146</v>
      </c>
      <c r="C2" s="9" t="s">
        <v>42</v>
      </c>
      <c r="D2" s="9" t="s">
        <v>38</v>
      </c>
      <c r="E2" s="9">
        <f>SUM(E3:E6)</f>
        <v>2998</v>
      </c>
      <c r="F2" s="9" t="s">
        <v>42</v>
      </c>
      <c r="G2" s="9" t="s">
        <v>38</v>
      </c>
    </row>
    <row r="3" spans="1:7" x14ac:dyDescent="0.25">
      <c r="A3" s="12" t="s">
        <v>33</v>
      </c>
      <c r="B3" s="26">
        <v>6</v>
      </c>
      <c r="C3" s="26">
        <v>30</v>
      </c>
      <c r="D3" s="26">
        <v>76</v>
      </c>
      <c r="E3" s="26">
        <v>4</v>
      </c>
      <c r="F3" s="26">
        <v>60</v>
      </c>
      <c r="G3" s="26">
        <v>30</v>
      </c>
    </row>
    <row r="4" spans="1:7" x14ac:dyDescent="0.25">
      <c r="A4" s="12" t="s">
        <v>37</v>
      </c>
      <c r="B4" s="26">
        <v>1836</v>
      </c>
      <c r="C4" s="26">
        <v>2528</v>
      </c>
      <c r="D4" s="26">
        <v>3439</v>
      </c>
      <c r="E4" s="26">
        <v>1495</v>
      </c>
      <c r="F4" s="26">
        <v>2847</v>
      </c>
      <c r="G4" s="26">
        <v>2277</v>
      </c>
    </row>
    <row r="5" spans="1:7" x14ac:dyDescent="0.25">
      <c r="A5" s="12" t="s">
        <v>69</v>
      </c>
      <c r="B5" s="30" t="s">
        <v>208</v>
      </c>
      <c r="C5" s="30" t="s">
        <v>208</v>
      </c>
      <c r="D5" s="26">
        <v>202</v>
      </c>
      <c r="E5" s="26" t="s">
        <v>208</v>
      </c>
      <c r="F5" s="26" t="s">
        <v>208</v>
      </c>
      <c r="G5" s="26">
        <v>158</v>
      </c>
    </row>
    <row r="6" spans="1:7" x14ac:dyDescent="0.25">
      <c r="A6" s="4" t="s">
        <v>8</v>
      </c>
      <c r="B6" s="30">
        <f>SUM(B3:B5)</f>
        <v>1842</v>
      </c>
      <c r="C6" s="30">
        <f t="shared" ref="C6:G6" si="0">SUM(C3:C5)</f>
        <v>2558</v>
      </c>
      <c r="D6" s="30">
        <f t="shared" si="0"/>
        <v>3717</v>
      </c>
      <c r="E6" s="30">
        <f t="shared" si="0"/>
        <v>1499</v>
      </c>
      <c r="F6" s="30">
        <f t="shared" si="0"/>
        <v>2907</v>
      </c>
      <c r="G6" s="30">
        <f t="shared" si="0"/>
        <v>2465</v>
      </c>
    </row>
    <row r="7" spans="1:7" ht="19.5" customHeight="1" x14ac:dyDescent="0.25">
      <c r="A7" s="110" t="s">
        <v>148</v>
      </c>
      <c r="B7" s="111"/>
      <c r="C7" s="111"/>
      <c r="D7" s="111"/>
      <c r="E7" s="111"/>
      <c r="F7" s="111"/>
      <c r="G7" s="112"/>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8" sqref="G38"/>
    </sheetView>
  </sheetViews>
  <sheetFormatPr defaultRowHeight="15" x14ac:dyDescent="0.25"/>
  <cols>
    <col min="1" max="1" width="20.7109375" bestFit="1" customWidth="1"/>
    <col min="2" max="4" width="14.7109375" customWidth="1"/>
  </cols>
  <sheetData>
    <row r="1" spans="1:4" ht="72" customHeight="1" x14ac:dyDescent="0.25">
      <c r="A1" s="105" t="s">
        <v>217</v>
      </c>
      <c r="B1" s="105"/>
      <c r="C1" s="105"/>
      <c r="D1" s="105"/>
    </row>
    <row r="2" spans="1:4" ht="25.5" customHeight="1" x14ac:dyDescent="0.25">
      <c r="A2" s="100" t="s">
        <v>84</v>
      </c>
      <c r="B2" s="100"/>
      <c r="C2" s="100"/>
      <c r="D2" s="100"/>
    </row>
    <row r="3" spans="1:4" x14ac:dyDescent="0.25">
      <c r="A3" s="100" t="s">
        <v>85</v>
      </c>
      <c r="B3" s="100"/>
      <c r="C3" s="100"/>
      <c r="D3" s="100"/>
    </row>
    <row r="4" spans="1:4" x14ac:dyDescent="0.25">
      <c r="A4" s="105" t="s">
        <v>151</v>
      </c>
      <c r="B4" s="105"/>
      <c r="C4" s="105"/>
      <c r="D4" s="105"/>
    </row>
    <row r="5" spans="1:4" x14ac:dyDescent="0.25">
      <c r="A5" s="101" t="s">
        <v>152</v>
      </c>
      <c r="B5" s="102"/>
      <c r="C5" s="102"/>
      <c r="D5" s="103"/>
    </row>
    <row r="6" spans="1:4" ht="25.5" customHeight="1" x14ac:dyDescent="0.25">
      <c r="A6" s="115" t="s">
        <v>12</v>
      </c>
      <c r="B6" s="115"/>
      <c r="C6" s="115"/>
      <c r="D6" s="115"/>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31" sqref="D31"/>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137</v>
      </c>
      <c r="B1" s="9" t="s">
        <v>138</v>
      </c>
      <c r="C1" s="9" t="s">
        <v>1</v>
      </c>
      <c r="D1" s="9" t="s">
        <v>8</v>
      </c>
    </row>
    <row r="2" spans="1:4" x14ac:dyDescent="0.25">
      <c r="A2" s="12" t="s">
        <v>33</v>
      </c>
      <c r="B2" s="26">
        <v>60</v>
      </c>
      <c r="C2" s="26">
        <v>3212</v>
      </c>
      <c r="D2" s="30">
        <f t="shared" ref="D2:D11" si="0">SUM(B2:C2)</f>
        <v>3272</v>
      </c>
    </row>
    <row r="3" spans="1:4" x14ac:dyDescent="0.25">
      <c r="A3" s="12" t="s">
        <v>37</v>
      </c>
      <c r="B3" s="30">
        <f>SUM(B4:B7)</f>
        <v>160736</v>
      </c>
      <c r="C3" s="30">
        <f>SUM(C4:C7)</f>
        <v>113873</v>
      </c>
      <c r="D3" s="30">
        <f t="shared" si="0"/>
        <v>274609</v>
      </c>
    </row>
    <row r="4" spans="1:4" x14ac:dyDescent="0.25">
      <c r="A4" s="13" t="s">
        <v>34</v>
      </c>
      <c r="B4" s="26" t="s">
        <v>207</v>
      </c>
      <c r="C4" s="26">
        <v>1648</v>
      </c>
      <c r="D4" s="30">
        <f t="shared" si="0"/>
        <v>1648</v>
      </c>
    </row>
    <row r="5" spans="1:4" x14ac:dyDescent="0.25">
      <c r="A5" s="13" t="s">
        <v>35</v>
      </c>
      <c r="B5" s="26">
        <v>82661</v>
      </c>
      <c r="C5" s="26">
        <v>37128</v>
      </c>
      <c r="D5" s="30">
        <f t="shared" si="0"/>
        <v>119789</v>
      </c>
    </row>
    <row r="6" spans="1:4" x14ac:dyDescent="0.25">
      <c r="A6" s="13" t="s">
        <v>36</v>
      </c>
      <c r="B6" s="26">
        <v>77008</v>
      </c>
      <c r="C6" s="26">
        <v>73542</v>
      </c>
      <c r="D6" s="30">
        <f t="shared" si="0"/>
        <v>150550</v>
      </c>
    </row>
    <row r="7" spans="1:4" x14ac:dyDescent="0.25">
      <c r="A7" s="13" t="s">
        <v>38</v>
      </c>
      <c r="B7" s="26">
        <v>1067</v>
      </c>
      <c r="C7" s="26">
        <v>1555</v>
      </c>
      <c r="D7" s="30">
        <f t="shared" si="0"/>
        <v>2622</v>
      </c>
    </row>
    <row r="8" spans="1:4" x14ac:dyDescent="0.25">
      <c r="A8" s="12" t="s">
        <v>69</v>
      </c>
      <c r="B8" s="30">
        <f>SUM(B9,B10,B11)</f>
        <v>7562</v>
      </c>
      <c r="C8" s="30">
        <f>SUM(C9,C10,C11)</f>
        <v>18763</v>
      </c>
      <c r="D8" s="30">
        <f t="shared" si="0"/>
        <v>26325</v>
      </c>
    </row>
    <row r="9" spans="1:4" x14ac:dyDescent="0.25">
      <c r="A9" s="54" t="s">
        <v>16</v>
      </c>
      <c r="B9" s="26" t="s">
        <v>207</v>
      </c>
      <c r="C9" s="26">
        <v>95</v>
      </c>
      <c r="D9" s="30">
        <f t="shared" si="0"/>
        <v>95</v>
      </c>
    </row>
    <row r="10" spans="1:4" x14ac:dyDescent="0.25">
      <c r="A10" s="54" t="s">
        <v>39</v>
      </c>
      <c r="B10" s="26">
        <v>7562</v>
      </c>
      <c r="C10" s="26">
        <v>18662</v>
      </c>
      <c r="D10" s="30">
        <f t="shared" si="0"/>
        <v>26224</v>
      </c>
    </row>
    <row r="11" spans="1:4" x14ac:dyDescent="0.25">
      <c r="A11" s="54" t="s">
        <v>40</v>
      </c>
      <c r="B11" s="26" t="s">
        <v>207</v>
      </c>
      <c r="C11" s="26">
        <v>6</v>
      </c>
      <c r="D11" s="30">
        <f t="shared" si="0"/>
        <v>6</v>
      </c>
    </row>
    <row r="12" spans="1:4" x14ac:dyDescent="0.25">
      <c r="A12" s="7" t="s">
        <v>8</v>
      </c>
      <c r="B12" s="30">
        <f>SUM(B2,B3,B8)</f>
        <v>168358</v>
      </c>
      <c r="C12" s="56">
        <f>SUM(C2,C3,C8)</f>
        <v>135848</v>
      </c>
      <c r="D12" s="57">
        <f>SUM(D2,D8,D3)</f>
        <v>304206</v>
      </c>
    </row>
    <row r="13" spans="1:4" ht="27" customHeight="1" x14ac:dyDescent="0.25">
      <c r="A13" s="105" t="s">
        <v>148</v>
      </c>
      <c r="B13" s="105"/>
      <c r="C13" s="105"/>
      <c r="D13" s="117"/>
    </row>
    <row r="14" spans="1:4" ht="29.25" customHeight="1" x14ac:dyDescent="0.25"/>
  </sheetData>
  <mergeCells count="1">
    <mergeCell ref="A13:D13"/>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27" sqref="C27"/>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137</v>
      </c>
      <c r="B1" s="9" t="s">
        <v>146</v>
      </c>
      <c r="C1" s="9" t="s">
        <v>42</v>
      </c>
      <c r="D1" s="9" t="s">
        <v>38</v>
      </c>
      <c r="E1" s="9" t="s">
        <v>8</v>
      </c>
    </row>
    <row r="2" spans="1:5" x14ac:dyDescent="0.25">
      <c r="A2" s="12" t="s">
        <v>33</v>
      </c>
      <c r="B2" s="30">
        <f>SUM(B3:B4)</f>
        <v>55</v>
      </c>
      <c r="C2" s="30">
        <f>SUM(C3:C4)</f>
        <v>1364</v>
      </c>
      <c r="D2" s="30">
        <f>SUM(D3:D4)</f>
        <v>1852</v>
      </c>
      <c r="E2" s="30">
        <f>SUM(B2:D2)</f>
        <v>3271</v>
      </c>
    </row>
    <row r="3" spans="1:5" x14ac:dyDescent="0.25">
      <c r="A3" s="13" t="s">
        <v>35</v>
      </c>
      <c r="B3" s="26" t="s">
        <v>213</v>
      </c>
      <c r="C3" s="26" t="s">
        <v>213</v>
      </c>
      <c r="D3" s="26">
        <v>1852</v>
      </c>
      <c r="E3" s="30">
        <f t="shared" ref="E3:E9" si="0">SUM(B3:D3)</f>
        <v>1852</v>
      </c>
    </row>
    <row r="4" spans="1:5" x14ac:dyDescent="0.25">
      <c r="A4" s="13" t="s">
        <v>36</v>
      </c>
      <c r="B4" s="26">
        <v>55</v>
      </c>
      <c r="C4" s="26">
        <v>1364</v>
      </c>
      <c r="D4" s="26" t="s">
        <v>222</v>
      </c>
      <c r="E4" s="30">
        <f t="shared" si="0"/>
        <v>1419</v>
      </c>
    </row>
    <row r="5" spans="1:5" x14ac:dyDescent="0.25">
      <c r="A5" s="12" t="s">
        <v>37</v>
      </c>
      <c r="B5" s="30">
        <f>SUM(B6:B9)</f>
        <v>29682</v>
      </c>
      <c r="C5" s="30">
        <f>SUM(C6:C9)</f>
        <v>118852</v>
      </c>
      <c r="D5" s="30">
        <f>SUM(D6:D9)</f>
        <v>126076</v>
      </c>
      <c r="E5" s="30">
        <f t="shared" si="0"/>
        <v>274610</v>
      </c>
    </row>
    <row r="6" spans="1:5" x14ac:dyDescent="0.25">
      <c r="A6" s="13" t="s">
        <v>34</v>
      </c>
      <c r="B6" s="26" t="s">
        <v>222</v>
      </c>
      <c r="C6" s="26" t="s">
        <v>222</v>
      </c>
      <c r="D6" s="26">
        <v>1648</v>
      </c>
      <c r="E6" s="30">
        <f t="shared" si="0"/>
        <v>1648</v>
      </c>
    </row>
    <row r="7" spans="1:5" x14ac:dyDescent="0.25">
      <c r="A7" s="13" t="s">
        <v>35</v>
      </c>
      <c r="B7" s="26" t="s">
        <v>222</v>
      </c>
      <c r="C7" s="26" t="s">
        <v>222</v>
      </c>
      <c r="D7" s="26">
        <v>119790</v>
      </c>
      <c r="E7" s="30">
        <f t="shared" si="0"/>
        <v>119790</v>
      </c>
    </row>
    <row r="8" spans="1:5" x14ac:dyDescent="0.25">
      <c r="A8" s="13" t="s">
        <v>36</v>
      </c>
      <c r="B8" s="26">
        <v>29682</v>
      </c>
      <c r="C8" s="26">
        <v>118852</v>
      </c>
      <c r="D8" s="26">
        <v>2016</v>
      </c>
      <c r="E8" s="30">
        <f t="shared" si="0"/>
        <v>150550</v>
      </c>
    </row>
    <row r="9" spans="1:5" x14ac:dyDescent="0.25">
      <c r="A9" s="13" t="s">
        <v>38</v>
      </c>
      <c r="B9" s="26" t="s">
        <v>222</v>
      </c>
      <c r="C9" s="26" t="s">
        <v>213</v>
      </c>
      <c r="D9" s="26">
        <v>2622</v>
      </c>
      <c r="E9" s="30">
        <f t="shared" si="0"/>
        <v>2622</v>
      </c>
    </row>
    <row r="10" spans="1:5" x14ac:dyDescent="0.25">
      <c r="A10" s="12" t="s">
        <v>69</v>
      </c>
      <c r="B10" s="26">
        <v>0</v>
      </c>
      <c r="C10" s="26">
        <v>0</v>
      </c>
      <c r="D10" s="30">
        <v>26325</v>
      </c>
      <c r="E10" s="30">
        <f>SUM(B10:D10)</f>
        <v>26325</v>
      </c>
    </row>
    <row r="11" spans="1:5" x14ac:dyDescent="0.25">
      <c r="A11" s="8" t="s">
        <v>8</v>
      </c>
      <c r="B11" s="30">
        <f>SUM(B10,B5,B2)</f>
        <v>29737</v>
      </c>
      <c r="C11" s="30">
        <f>SUM(C10,C5,C2)</f>
        <v>120216</v>
      </c>
      <c r="D11" s="55">
        <f>SUM(D2,D5,D10)</f>
        <v>154253</v>
      </c>
      <c r="E11" s="30">
        <f>SUM(E10,E5,E2)</f>
        <v>304206</v>
      </c>
    </row>
    <row r="12" spans="1:5" ht="18.75" customHeight="1" x14ac:dyDescent="0.25">
      <c r="A12" s="115" t="s">
        <v>148</v>
      </c>
      <c r="B12" s="115"/>
      <c r="C12" s="115"/>
      <c r="D12" s="115"/>
      <c r="E12" s="115"/>
    </row>
  </sheetData>
  <mergeCells count="1">
    <mergeCell ref="A12:E12"/>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E1" sqref="E1"/>
    </sheetView>
  </sheetViews>
  <sheetFormatPr defaultRowHeight="15" x14ac:dyDescent="0.25"/>
  <cols>
    <col min="1" max="1" width="20.7109375" style="6" customWidth="1"/>
    <col min="2" max="2" width="12" style="6" customWidth="1"/>
    <col min="3" max="4" width="11.7109375" style="6" customWidth="1"/>
    <col min="5" max="5" width="13.140625" style="6" customWidth="1"/>
    <col min="6" max="6" width="12.42578125" style="6" customWidth="1"/>
    <col min="7" max="16384" width="9.140625" style="6"/>
  </cols>
  <sheetData>
    <row r="1" spans="1:6" x14ac:dyDescent="0.25">
      <c r="A1" s="64"/>
      <c r="B1" s="59" t="s">
        <v>166</v>
      </c>
      <c r="C1" s="59" t="s">
        <v>167</v>
      </c>
      <c r="D1" s="59" t="s">
        <v>168</v>
      </c>
      <c r="E1" s="59" t="s">
        <v>169</v>
      </c>
      <c r="F1" s="59" t="s">
        <v>205</v>
      </c>
    </row>
    <row r="2" spans="1:6" x14ac:dyDescent="0.25">
      <c r="A2" s="65" t="s">
        <v>55</v>
      </c>
      <c r="B2" s="77">
        <v>28893</v>
      </c>
      <c r="C2" s="77">
        <v>21930</v>
      </c>
      <c r="D2" s="77">
        <v>32909</v>
      </c>
      <c r="E2" s="77">
        <v>35658</v>
      </c>
      <c r="F2" s="77">
        <v>24385</v>
      </c>
    </row>
    <row r="3" spans="1:6" x14ac:dyDescent="0.25">
      <c r="A3" s="80" t="s">
        <v>197</v>
      </c>
      <c r="B3" s="78">
        <v>13448</v>
      </c>
      <c r="C3" s="78">
        <v>8267</v>
      </c>
      <c r="D3" s="78">
        <v>13277</v>
      </c>
      <c r="E3" s="78">
        <v>13773</v>
      </c>
      <c r="F3" s="78">
        <v>10361</v>
      </c>
    </row>
    <row r="4" spans="1:6" x14ac:dyDescent="0.25">
      <c r="A4" s="80" t="s">
        <v>142</v>
      </c>
      <c r="B4" s="78">
        <v>15445</v>
      </c>
      <c r="C4" s="78">
        <v>13663</v>
      </c>
      <c r="D4" s="78">
        <v>19632</v>
      </c>
      <c r="E4" s="78">
        <v>21885</v>
      </c>
      <c r="F4" s="78">
        <v>14024</v>
      </c>
    </row>
    <row r="5" spans="1:6" x14ac:dyDescent="0.25">
      <c r="A5" s="60" t="s">
        <v>2</v>
      </c>
      <c r="B5" s="77">
        <v>594</v>
      </c>
      <c r="C5" s="77">
        <v>704</v>
      </c>
      <c r="D5" s="77">
        <v>1132</v>
      </c>
      <c r="E5" s="77">
        <v>1722</v>
      </c>
      <c r="F5" s="77">
        <v>1292</v>
      </c>
    </row>
    <row r="6" spans="1:6" x14ac:dyDescent="0.25">
      <c r="A6" s="80" t="s">
        <v>198</v>
      </c>
      <c r="B6" s="78">
        <v>436</v>
      </c>
      <c r="C6" s="78">
        <v>444</v>
      </c>
      <c r="D6" s="78">
        <v>802</v>
      </c>
      <c r="E6" s="78">
        <v>1115</v>
      </c>
      <c r="F6" s="78">
        <v>866</v>
      </c>
    </row>
    <row r="7" spans="1:6" x14ac:dyDescent="0.25">
      <c r="A7" s="80" t="s">
        <v>142</v>
      </c>
      <c r="B7" s="62">
        <v>158</v>
      </c>
      <c r="C7" s="62">
        <v>260</v>
      </c>
      <c r="D7" s="62">
        <v>330</v>
      </c>
      <c r="E7" s="62">
        <v>607</v>
      </c>
      <c r="F7" s="62">
        <v>426</v>
      </c>
    </row>
    <row r="8" spans="1:6" x14ac:dyDescent="0.25">
      <c r="A8" s="60" t="s">
        <v>5</v>
      </c>
      <c r="B8" s="77">
        <v>21230</v>
      </c>
      <c r="C8" s="77">
        <v>15616</v>
      </c>
      <c r="D8" s="77">
        <v>15747</v>
      </c>
      <c r="E8" s="77">
        <v>16225</v>
      </c>
      <c r="F8" s="77">
        <v>14988</v>
      </c>
    </row>
    <row r="9" spans="1:6" x14ac:dyDescent="0.25">
      <c r="A9" s="80" t="s">
        <v>198</v>
      </c>
      <c r="B9" s="78">
        <v>11740</v>
      </c>
      <c r="C9" s="78">
        <v>8707</v>
      </c>
      <c r="D9" s="78">
        <v>8815</v>
      </c>
      <c r="E9" s="78">
        <v>9221</v>
      </c>
      <c r="F9" s="78">
        <v>8117</v>
      </c>
    </row>
    <row r="10" spans="1:6" x14ac:dyDescent="0.25">
      <c r="A10" s="80" t="s">
        <v>142</v>
      </c>
      <c r="B10" s="78">
        <v>9490</v>
      </c>
      <c r="C10" s="78">
        <v>6909</v>
      </c>
      <c r="D10" s="78">
        <v>6932</v>
      </c>
      <c r="E10" s="78">
        <v>7004</v>
      </c>
      <c r="F10" s="78">
        <v>6871</v>
      </c>
    </row>
    <row r="11" spans="1:6" x14ac:dyDescent="0.25">
      <c r="A11" s="60" t="s">
        <v>200</v>
      </c>
      <c r="B11" s="69" t="s">
        <v>4</v>
      </c>
      <c r="C11" s="69" t="s">
        <v>4</v>
      </c>
      <c r="D11" s="69" t="s">
        <v>4</v>
      </c>
      <c r="E11" s="69" t="s">
        <v>4</v>
      </c>
      <c r="F11" s="69" t="s">
        <v>4</v>
      </c>
    </row>
    <row r="12" spans="1:6" x14ac:dyDescent="0.25">
      <c r="A12" s="80" t="s">
        <v>198</v>
      </c>
      <c r="B12" s="70" t="s">
        <v>4</v>
      </c>
      <c r="C12" s="70" t="s">
        <v>4</v>
      </c>
      <c r="D12" s="70" t="s">
        <v>4</v>
      </c>
      <c r="E12" s="70" t="s">
        <v>4</v>
      </c>
      <c r="F12" s="70" t="s">
        <v>4</v>
      </c>
    </row>
    <row r="13" spans="1:6" x14ac:dyDescent="0.25">
      <c r="A13" s="80" t="s">
        <v>142</v>
      </c>
      <c r="B13" s="70" t="s">
        <v>4</v>
      </c>
      <c r="C13" s="70" t="s">
        <v>4</v>
      </c>
      <c r="D13" s="70" t="s">
        <v>4</v>
      </c>
      <c r="E13" s="70" t="s">
        <v>4</v>
      </c>
      <c r="F13" s="70" t="s">
        <v>4</v>
      </c>
    </row>
    <row r="14" spans="1:6" x14ac:dyDescent="0.25">
      <c r="A14" s="60" t="s">
        <v>6</v>
      </c>
      <c r="B14" s="69" t="s">
        <v>4</v>
      </c>
      <c r="C14" s="69" t="s">
        <v>4</v>
      </c>
      <c r="D14" s="69" t="s">
        <v>4</v>
      </c>
      <c r="E14" s="69" t="s">
        <v>4</v>
      </c>
      <c r="F14" s="69" t="s">
        <v>4</v>
      </c>
    </row>
    <row r="15" spans="1:6" x14ac:dyDescent="0.25">
      <c r="A15" s="80" t="s">
        <v>198</v>
      </c>
      <c r="B15" s="70" t="s">
        <v>4</v>
      </c>
      <c r="C15" s="70" t="s">
        <v>4</v>
      </c>
      <c r="D15" s="70" t="s">
        <v>4</v>
      </c>
      <c r="E15" s="70" t="s">
        <v>4</v>
      </c>
      <c r="F15" s="70" t="s">
        <v>4</v>
      </c>
    </row>
    <row r="16" spans="1:6" x14ac:dyDescent="0.25">
      <c r="A16" s="80" t="s">
        <v>142</v>
      </c>
      <c r="B16" s="70" t="s">
        <v>4</v>
      </c>
      <c r="C16" s="70" t="s">
        <v>4</v>
      </c>
      <c r="D16" s="70" t="s">
        <v>4</v>
      </c>
      <c r="E16" s="70" t="s">
        <v>4</v>
      </c>
      <c r="F16" s="70" t="s">
        <v>4</v>
      </c>
    </row>
    <row r="17" spans="1:6" x14ac:dyDescent="0.25">
      <c r="A17" s="60" t="s">
        <v>7</v>
      </c>
      <c r="B17" s="69" t="s">
        <v>4</v>
      </c>
      <c r="C17" s="69" t="s">
        <v>4</v>
      </c>
      <c r="D17" s="69" t="s">
        <v>4</v>
      </c>
      <c r="E17" s="69" t="s">
        <v>4</v>
      </c>
      <c r="F17" s="69" t="s">
        <v>4</v>
      </c>
    </row>
    <row r="18" spans="1:6" x14ac:dyDescent="0.25">
      <c r="A18" s="80" t="s">
        <v>198</v>
      </c>
      <c r="B18" s="78" t="s">
        <v>4</v>
      </c>
      <c r="C18" s="78" t="s">
        <v>4</v>
      </c>
      <c r="D18" s="78" t="s">
        <v>4</v>
      </c>
      <c r="E18" s="78" t="s">
        <v>4</v>
      </c>
      <c r="F18" s="78" t="s">
        <v>4</v>
      </c>
    </row>
    <row r="19" spans="1:6" x14ac:dyDescent="0.25">
      <c r="A19" s="80" t="s">
        <v>142</v>
      </c>
      <c r="B19" s="78" t="s">
        <v>4</v>
      </c>
      <c r="C19" s="78" t="s">
        <v>4</v>
      </c>
      <c r="D19" s="78" t="s">
        <v>4</v>
      </c>
      <c r="E19" s="78" t="s">
        <v>4</v>
      </c>
      <c r="F19" s="78" t="s">
        <v>4</v>
      </c>
    </row>
    <row r="20" spans="1:6" x14ac:dyDescent="0.25">
      <c r="A20" s="60" t="s">
        <v>8</v>
      </c>
      <c r="B20" s="77">
        <v>50717</v>
      </c>
      <c r="C20" s="77">
        <v>38250</v>
      </c>
      <c r="D20" s="77">
        <v>49788</v>
      </c>
      <c r="E20" s="77">
        <v>53605</v>
      </c>
      <c r="F20" s="77">
        <v>40665</v>
      </c>
    </row>
    <row r="21" spans="1:6" x14ac:dyDescent="0.25">
      <c r="A21" s="89"/>
      <c r="B21" s="90"/>
      <c r="C21" s="90"/>
      <c r="D21" s="90"/>
      <c r="E21" s="90"/>
      <c r="F21" s="91"/>
    </row>
    <row r="22" spans="1:6" ht="108" customHeight="1" x14ac:dyDescent="0.25">
      <c r="A22" s="96" t="s">
        <v>202</v>
      </c>
      <c r="B22" s="96"/>
      <c r="C22" s="96"/>
      <c r="D22" s="96"/>
      <c r="E22" s="96"/>
      <c r="F22" s="96"/>
    </row>
    <row r="23" spans="1:6" ht="15" customHeight="1" x14ac:dyDescent="0.25">
      <c r="A23" s="96" t="s">
        <v>13</v>
      </c>
      <c r="B23" s="96"/>
      <c r="C23" s="96"/>
      <c r="D23" s="96"/>
      <c r="E23" s="96"/>
      <c r="F23" s="96"/>
    </row>
    <row r="24" spans="1:6" ht="18.75" customHeight="1" x14ac:dyDescent="0.25">
      <c r="A24" s="96" t="s">
        <v>14</v>
      </c>
      <c r="B24" s="96"/>
      <c r="C24" s="96"/>
      <c r="D24" s="96"/>
      <c r="E24" s="96"/>
      <c r="F24" s="96"/>
    </row>
    <row r="25" spans="1:6" ht="18" customHeight="1" x14ac:dyDescent="0.25">
      <c r="A25" s="96" t="s">
        <v>11</v>
      </c>
      <c r="B25" s="96"/>
      <c r="C25" s="96"/>
      <c r="D25" s="96"/>
      <c r="E25" s="96"/>
      <c r="F25" s="96"/>
    </row>
    <row r="26" spans="1:6" ht="30" customHeight="1" x14ac:dyDescent="0.25">
      <c r="A26" s="82" t="s">
        <v>12</v>
      </c>
      <c r="B26" s="83"/>
      <c r="C26" s="83"/>
      <c r="D26" s="83"/>
      <c r="E26" s="83"/>
      <c r="F26" s="8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B10" sqref="B10:E10"/>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c r="B1" s="113" t="s">
        <v>149</v>
      </c>
      <c r="C1" s="113"/>
      <c r="D1" s="113" t="s">
        <v>79</v>
      </c>
      <c r="E1" s="113"/>
    </row>
    <row r="2" spans="1:5" x14ac:dyDescent="0.25">
      <c r="A2" s="9" t="s">
        <v>137</v>
      </c>
      <c r="B2" s="9" t="s">
        <v>138</v>
      </c>
      <c r="C2" s="9" t="s">
        <v>1</v>
      </c>
      <c r="D2" s="9" t="s">
        <v>3</v>
      </c>
      <c r="E2" s="9" t="s">
        <v>1</v>
      </c>
    </row>
    <row r="3" spans="1:5" x14ac:dyDescent="0.25">
      <c r="A3" s="12" t="s">
        <v>33</v>
      </c>
      <c r="B3" s="30">
        <v>120</v>
      </c>
      <c r="C3" s="30">
        <v>3149</v>
      </c>
      <c r="D3" s="30" t="s">
        <v>213</v>
      </c>
      <c r="E3" s="30">
        <v>3273</v>
      </c>
    </row>
    <row r="4" spans="1:5" x14ac:dyDescent="0.25">
      <c r="A4" s="12" t="s">
        <v>37</v>
      </c>
      <c r="B4" s="30">
        <f>SUM(B5:B8)</f>
        <v>215470</v>
      </c>
      <c r="C4" s="30">
        <f t="shared" ref="C4:E4" si="0">SUM(C5:C8)</f>
        <v>133565</v>
      </c>
      <c r="D4" s="30">
        <f t="shared" si="0"/>
        <v>106002</v>
      </c>
      <c r="E4" s="30">
        <f t="shared" si="0"/>
        <v>94178</v>
      </c>
    </row>
    <row r="5" spans="1:5" x14ac:dyDescent="0.25">
      <c r="A5" s="13" t="s">
        <v>34</v>
      </c>
      <c r="B5" s="26" t="s">
        <v>213</v>
      </c>
      <c r="C5" s="26">
        <v>1925</v>
      </c>
      <c r="D5" s="26" t="s">
        <v>213</v>
      </c>
      <c r="E5" s="26">
        <v>1370</v>
      </c>
    </row>
    <row r="6" spans="1:5" x14ac:dyDescent="0.25">
      <c r="A6" s="13" t="s">
        <v>35</v>
      </c>
      <c r="B6" s="26">
        <v>107871</v>
      </c>
      <c r="C6" s="26">
        <v>42737</v>
      </c>
      <c r="D6" s="26">
        <v>57452</v>
      </c>
      <c r="E6" s="26">
        <v>31518</v>
      </c>
    </row>
    <row r="7" spans="1:5" x14ac:dyDescent="0.25">
      <c r="A7" s="13" t="s">
        <v>36</v>
      </c>
      <c r="B7" s="26">
        <v>106037</v>
      </c>
      <c r="C7" s="26">
        <v>87021</v>
      </c>
      <c r="D7" s="26">
        <v>47978</v>
      </c>
      <c r="E7" s="26">
        <v>60062</v>
      </c>
    </row>
    <row r="8" spans="1:5" x14ac:dyDescent="0.25">
      <c r="A8" s="13" t="s">
        <v>38</v>
      </c>
      <c r="B8" s="26">
        <v>1562</v>
      </c>
      <c r="C8" s="26">
        <v>1882</v>
      </c>
      <c r="D8" s="26">
        <v>572</v>
      </c>
      <c r="E8" s="26">
        <v>1228</v>
      </c>
    </row>
    <row r="9" spans="1:5" x14ac:dyDescent="0.25">
      <c r="A9" s="12" t="s">
        <v>69</v>
      </c>
      <c r="B9" s="26">
        <v>10379</v>
      </c>
      <c r="C9" s="26">
        <v>20056</v>
      </c>
      <c r="D9" s="26">
        <v>4745</v>
      </c>
      <c r="E9" s="26">
        <v>17470</v>
      </c>
    </row>
    <row r="10" spans="1:5" ht="15.95" customHeight="1" x14ac:dyDescent="0.25">
      <c r="A10" s="4" t="s">
        <v>8</v>
      </c>
      <c r="B10" s="30">
        <f>SUM(B3,B4,B9)</f>
        <v>225969</v>
      </c>
      <c r="C10" s="30">
        <f t="shared" ref="C10:E10" si="1">SUM(C3,C4,C9)</f>
        <v>156770</v>
      </c>
      <c r="D10" s="30">
        <f t="shared" si="1"/>
        <v>110747</v>
      </c>
      <c r="E10" s="30">
        <f t="shared" si="1"/>
        <v>114921</v>
      </c>
    </row>
    <row r="11" spans="1:5" ht="18.75" customHeight="1" x14ac:dyDescent="0.25">
      <c r="A11" s="115" t="s">
        <v>148</v>
      </c>
      <c r="B11" s="115"/>
      <c r="C11" s="115"/>
      <c r="D11" s="118"/>
      <c r="E11" s="115"/>
    </row>
    <row r="12" spans="1:5" x14ac:dyDescent="0.25">
      <c r="D12" s="58"/>
    </row>
  </sheetData>
  <mergeCells count="3">
    <mergeCell ref="B1:C1"/>
    <mergeCell ref="D1:E1"/>
    <mergeCell ref="A11:E11"/>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E38" sqref="E38"/>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13" t="s">
        <v>149</v>
      </c>
      <c r="C1" s="113"/>
      <c r="D1" s="113"/>
      <c r="E1" s="113" t="s">
        <v>79</v>
      </c>
      <c r="F1" s="113"/>
      <c r="G1" s="113"/>
    </row>
    <row r="2" spans="1:7" x14ac:dyDescent="0.25">
      <c r="A2" s="9" t="s">
        <v>137</v>
      </c>
      <c r="B2" s="9" t="s">
        <v>146</v>
      </c>
      <c r="C2" s="9" t="s">
        <v>42</v>
      </c>
      <c r="D2" s="9" t="s">
        <v>38</v>
      </c>
      <c r="E2" s="9" t="s">
        <v>41</v>
      </c>
      <c r="F2" s="9" t="s">
        <v>42</v>
      </c>
      <c r="G2" s="9" t="s">
        <v>38</v>
      </c>
    </row>
    <row r="3" spans="1:7" x14ac:dyDescent="0.25">
      <c r="A3" s="12" t="s">
        <v>33</v>
      </c>
      <c r="B3" s="30">
        <v>65</v>
      </c>
      <c r="C3" s="30">
        <v>600</v>
      </c>
      <c r="D3" s="30">
        <v>2604</v>
      </c>
      <c r="E3" s="30">
        <v>45</v>
      </c>
      <c r="F3" s="30">
        <v>2129</v>
      </c>
      <c r="G3" s="30">
        <v>1099</v>
      </c>
    </row>
    <row r="4" spans="1:7" x14ac:dyDescent="0.25">
      <c r="A4" s="12" t="s">
        <v>37</v>
      </c>
      <c r="B4" s="30">
        <f>SUM(B5:B7)</f>
        <v>37383</v>
      </c>
      <c r="C4" s="30">
        <f t="shared" ref="C4:G4" si="0">SUM(C5:C7)</f>
        <v>152140</v>
      </c>
      <c r="D4" s="30">
        <f t="shared" si="0"/>
        <v>159513</v>
      </c>
      <c r="E4" s="30">
        <f t="shared" si="0"/>
        <v>21981</v>
      </c>
      <c r="F4" s="30">
        <f t="shared" si="0"/>
        <v>85564</v>
      </c>
      <c r="G4" s="30">
        <f t="shared" si="0"/>
        <v>92636</v>
      </c>
    </row>
    <row r="5" spans="1:7" x14ac:dyDescent="0.25">
      <c r="A5" s="13" t="s">
        <v>35</v>
      </c>
      <c r="B5" s="26" t="s">
        <v>222</v>
      </c>
      <c r="C5" s="26" t="s">
        <v>222</v>
      </c>
      <c r="D5" s="26">
        <v>150608</v>
      </c>
      <c r="E5" s="26" t="s">
        <v>222</v>
      </c>
      <c r="F5" s="26" t="s">
        <v>222</v>
      </c>
      <c r="G5" s="26">
        <v>88970</v>
      </c>
    </row>
    <row r="6" spans="1:7" x14ac:dyDescent="0.25">
      <c r="A6" s="13" t="s">
        <v>164</v>
      </c>
      <c r="B6" s="26">
        <v>37383</v>
      </c>
      <c r="C6" s="26">
        <v>152140</v>
      </c>
      <c r="D6" s="26">
        <v>5461</v>
      </c>
      <c r="E6" s="26">
        <v>21981</v>
      </c>
      <c r="F6" s="26">
        <v>85564</v>
      </c>
      <c r="G6" s="26">
        <v>1866</v>
      </c>
    </row>
    <row r="7" spans="1:7" x14ac:dyDescent="0.25">
      <c r="A7" s="13" t="s">
        <v>38</v>
      </c>
      <c r="B7" s="26" t="s">
        <v>222</v>
      </c>
      <c r="C7" s="26" t="s">
        <v>222</v>
      </c>
      <c r="D7" s="26">
        <v>3444</v>
      </c>
      <c r="E7" s="26" t="s">
        <v>222</v>
      </c>
      <c r="F7" s="26" t="s">
        <v>222</v>
      </c>
      <c r="G7" s="26">
        <v>1800</v>
      </c>
    </row>
    <row r="8" spans="1:7" x14ac:dyDescent="0.25">
      <c r="A8" s="12" t="s">
        <v>69</v>
      </c>
      <c r="B8" s="30" t="s">
        <v>208</v>
      </c>
      <c r="C8" s="30" t="s">
        <v>208</v>
      </c>
      <c r="D8" s="30">
        <v>30435</v>
      </c>
      <c r="E8" s="30" t="s">
        <v>222</v>
      </c>
      <c r="F8" s="30" t="s">
        <v>222</v>
      </c>
      <c r="G8" s="30">
        <v>22215</v>
      </c>
    </row>
    <row r="9" spans="1:7" x14ac:dyDescent="0.25">
      <c r="A9" s="4" t="s">
        <v>8</v>
      </c>
      <c r="B9" s="30">
        <f>SUM(B4,B3,B8)</f>
        <v>37448</v>
      </c>
      <c r="C9" s="30">
        <f>SUM(C3,C4,C8)</f>
        <v>152740</v>
      </c>
      <c r="D9" s="30">
        <f t="shared" ref="D9:G9" si="1">SUM(D4,D3,D8)</f>
        <v>192552</v>
      </c>
      <c r="E9" s="30">
        <f t="shared" si="1"/>
        <v>22026</v>
      </c>
      <c r="F9" s="30">
        <f t="shared" si="1"/>
        <v>87693</v>
      </c>
      <c r="G9" s="30">
        <f t="shared" si="1"/>
        <v>115950</v>
      </c>
    </row>
    <row r="10" spans="1:7" ht="20.25" customHeight="1" x14ac:dyDescent="0.25">
      <c r="A10" s="110" t="s">
        <v>148</v>
      </c>
      <c r="B10" s="111"/>
      <c r="C10" s="111"/>
      <c r="D10" s="111"/>
      <c r="E10" s="111"/>
      <c r="F10" s="111"/>
      <c r="G10" s="112"/>
    </row>
  </sheetData>
  <mergeCells count="3">
    <mergeCell ref="B1:D1"/>
    <mergeCell ref="E1:G1"/>
    <mergeCell ref="A10:G10"/>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33" sqref="F33"/>
    </sheetView>
  </sheetViews>
  <sheetFormatPr defaultRowHeight="15" x14ac:dyDescent="0.25"/>
  <cols>
    <col min="1" max="1" width="20.7109375" bestFit="1" customWidth="1"/>
    <col min="2" max="4" width="14.7109375" customWidth="1"/>
  </cols>
  <sheetData>
    <row r="1" spans="1:4" ht="88.5" customHeight="1" x14ac:dyDescent="0.25">
      <c r="A1" s="105" t="s">
        <v>218</v>
      </c>
      <c r="B1" s="105"/>
      <c r="C1" s="105"/>
      <c r="D1" s="105"/>
    </row>
    <row r="2" spans="1:4" ht="25.5" customHeight="1" x14ac:dyDescent="0.25">
      <c r="A2" s="100" t="s">
        <v>84</v>
      </c>
      <c r="B2" s="100"/>
      <c r="C2" s="100"/>
      <c r="D2" s="100"/>
    </row>
    <row r="3" spans="1:4" x14ac:dyDescent="0.25">
      <c r="A3" s="100" t="s">
        <v>85</v>
      </c>
      <c r="B3" s="100"/>
      <c r="C3" s="100"/>
      <c r="D3" s="100"/>
    </row>
    <row r="4" spans="1:4" x14ac:dyDescent="0.25">
      <c r="A4" s="105" t="s">
        <v>151</v>
      </c>
      <c r="B4" s="105"/>
      <c r="C4" s="105"/>
      <c r="D4" s="105"/>
    </row>
    <row r="5" spans="1:4" x14ac:dyDescent="0.25">
      <c r="A5" s="101" t="s">
        <v>152</v>
      </c>
      <c r="B5" s="102"/>
      <c r="C5" s="102"/>
      <c r="D5" s="103"/>
    </row>
    <row r="6" spans="1:4" ht="25.5" customHeight="1" x14ac:dyDescent="0.25">
      <c r="A6" s="115" t="s">
        <v>12</v>
      </c>
      <c r="B6" s="115"/>
      <c r="C6" s="115"/>
      <c r="D6" s="115"/>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H27" sqref="H27"/>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81" t="s">
        <v>165</v>
      </c>
      <c r="B1" s="59" t="s">
        <v>166</v>
      </c>
      <c r="C1" s="59" t="s">
        <v>167</v>
      </c>
      <c r="D1" s="59" t="s">
        <v>168</v>
      </c>
      <c r="E1" s="59" t="s">
        <v>169</v>
      </c>
      <c r="F1" s="59" t="s">
        <v>205</v>
      </c>
    </row>
    <row r="2" spans="1:7" x14ac:dyDescent="0.25">
      <c r="A2" s="60" t="s">
        <v>170</v>
      </c>
      <c r="B2" s="61">
        <v>4420000</v>
      </c>
      <c r="C2" s="61">
        <v>4420000</v>
      </c>
      <c r="D2" s="61">
        <v>4420000</v>
      </c>
      <c r="E2" s="61">
        <v>4420000</v>
      </c>
      <c r="F2" s="61">
        <v>4420000</v>
      </c>
    </row>
    <row r="3" spans="1:7" x14ac:dyDescent="0.25">
      <c r="A3" s="80" t="s">
        <v>52</v>
      </c>
      <c r="B3" s="62" t="s">
        <v>192</v>
      </c>
      <c r="C3" s="62" t="s">
        <v>192</v>
      </c>
      <c r="D3" s="62" t="s">
        <v>192</v>
      </c>
      <c r="E3" s="62" t="s">
        <v>192</v>
      </c>
      <c r="F3" s="62" t="s">
        <v>192</v>
      </c>
    </row>
    <row r="4" spans="1:7" x14ac:dyDescent="0.25">
      <c r="A4" s="80" t="s">
        <v>171</v>
      </c>
      <c r="B4" s="62" t="s">
        <v>192</v>
      </c>
      <c r="C4" s="62" t="s">
        <v>192</v>
      </c>
      <c r="D4" s="62" t="s">
        <v>192</v>
      </c>
      <c r="E4" s="62" t="s">
        <v>192</v>
      </c>
      <c r="F4" s="62" t="s">
        <v>192</v>
      </c>
    </row>
    <row r="5" spans="1:7" x14ac:dyDescent="0.25">
      <c r="A5" s="80" t="s">
        <v>172</v>
      </c>
      <c r="B5" s="62" t="s">
        <v>192</v>
      </c>
      <c r="C5" s="62" t="s">
        <v>192</v>
      </c>
      <c r="D5" s="62" t="s">
        <v>192</v>
      </c>
      <c r="E5" s="62" t="s">
        <v>192</v>
      </c>
      <c r="F5" s="62" t="s">
        <v>192</v>
      </c>
    </row>
    <row r="6" spans="1:7" x14ac:dyDescent="0.25">
      <c r="A6" s="80" t="s">
        <v>39</v>
      </c>
      <c r="B6" s="62" t="s">
        <v>192</v>
      </c>
      <c r="C6" s="62" t="s">
        <v>192</v>
      </c>
      <c r="D6" s="62" t="s">
        <v>192</v>
      </c>
      <c r="E6" s="62" t="s">
        <v>192</v>
      </c>
      <c r="F6" s="62" t="s">
        <v>192</v>
      </c>
    </row>
    <row r="7" spans="1:7" x14ac:dyDescent="0.25">
      <c r="A7" s="27" t="s">
        <v>173</v>
      </c>
      <c r="B7" s="62" t="s">
        <v>192</v>
      </c>
      <c r="C7" s="62" t="s">
        <v>192</v>
      </c>
      <c r="D7" s="62" t="s">
        <v>192</v>
      </c>
      <c r="E7" s="62" t="s">
        <v>192</v>
      </c>
      <c r="F7" s="62" t="s">
        <v>192</v>
      </c>
      <c r="G7" s="31"/>
    </row>
    <row r="8" spans="1:7" ht="45.75" customHeight="1" x14ac:dyDescent="0.25">
      <c r="A8" s="33" t="s">
        <v>8</v>
      </c>
      <c r="B8" s="40">
        <v>4420000</v>
      </c>
      <c r="C8" s="40">
        <v>4420000</v>
      </c>
      <c r="D8" s="40">
        <v>4420000</v>
      </c>
      <c r="E8" s="40">
        <v>4420000</v>
      </c>
      <c r="F8" s="40">
        <v>4420000</v>
      </c>
    </row>
    <row r="9" spans="1:7" ht="24.75" customHeight="1" x14ac:dyDescent="0.25">
      <c r="A9" s="122" t="s">
        <v>219</v>
      </c>
      <c r="B9" s="123"/>
      <c r="C9" s="123"/>
      <c r="D9" s="123"/>
      <c r="E9" s="123"/>
      <c r="F9" s="124"/>
    </row>
    <row r="10" spans="1:7" ht="16.5" customHeight="1" x14ac:dyDescent="0.25">
      <c r="A10" s="125" t="s">
        <v>22</v>
      </c>
      <c r="B10" s="126"/>
      <c r="C10" s="126"/>
      <c r="D10" s="126"/>
      <c r="E10" s="126"/>
      <c r="F10" s="127"/>
    </row>
    <row r="11" spans="1:7" ht="15" customHeight="1" x14ac:dyDescent="0.25">
      <c r="A11" s="125" t="s">
        <v>174</v>
      </c>
      <c r="B11" s="126"/>
      <c r="C11" s="126"/>
      <c r="D11" s="126"/>
      <c r="E11" s="126"/>
      <c r="F11" s="127"/>
    </row>
    <row r="12" spans="1:7" ht="15.75" customHeight="1" x14ac:dyDescent="0.25">
      <c r="A12" s="125" t="s">
        <v>11</v>
      </c>
      <c r="B12" s="126"/>
      <c r="C12" s="126"/>
      <c r="D12" s="126"/>
      <c r="E12" s="126"/>
      <c r="F12" s="127"/>
    </row>
    <row r="13" spans="1:7" ht="24.75" customHeight="1" x14ac:dyDescent="0.25">
      <c r="A13" s="119" t="s">
        <v>12</v>
      </c>
      <c r="B13" s="120"/>
      <c r="C13" s="120"/>
      <c r="D13" s="120"/>
      <c r="E13" s="120"/>
      <c r="F13" s="121"/>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I13" sqref="I13"/>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165</v>
      </c>
      <c r="B1" s="59" t="s">
        <v>166</v>
      </c>
      <c r="C1" s="59" t="s">
        <v>167</v>
      </c>
      <c r="D1" s="59" t="s">
        <v>168</v>
      </c>
      <c r="E1" s="59" t="s">
        <v>169</v>
      </c>
      <c r="F1" s="59" t="s">
        <v>205</v>
      </c>
    </row>
    <row r="2" spans="1:6" x14ac:dyDescent="0.25">
      <c r="A2" s="63" t="s">
        <v>175</v>
      </c>
      <c r="B2" s="61">
        <f t="shared" ref="B2:E2" si="0">0.85*2000000</f>
        <v>1700000</v>
      </c>
      <c r="C2" s="61">
        <f t="shared" si="0"/>
        <v>1700000</v>
      </c>
      <c r="D2" s="61">
        <f t="shared" si="0"/>
        <v>1700000</v>
      </c>
      <c r="E2" s="61">
        <f t="shared" si="0"/>
        <v>1700000</v>
      </c>
      <c r="F2" s="61">
        <f>0.85*2000000</f>
        <v>1700000</v>
      </c>
    </row>
    <row r="3" spans="1:6" x14ac:dyDescent="0.25">
      <c r="A3" s="25" t="s">
        <v>176</v>
      </c>
      <c r="B3" s="26" t="s">
        <v>4</v>
      </c>
      <c r="C3" s="26" t="s">
        <v>4</v>
      </c>
      <c r="D3" s="26" t="s">
        <v>4</v>
      </c>
      <c r="E3" s="26" t="s">
        <v>4</v>
      </c>
      <c r="F3" s="26" t="s">
        <v>4</v>
      </c>
    </row>
    <row r="4" spans="1:6" x14ac:dyDescent="0.25">
      <c r="A4" s="27" t="s">
        <v>37</v>
      </c>
      <c r="B4" s="26" t="s">
        <v>4</v>
      </c>
      <c r="C4" s="26" t="s">
        <v>4</v>
      </c>
      <c r="D4" s="26" t="s">
        <v>4</v>
      </c>
      <c r="E4" s="26" t="s">
        <v>4</v>
      </c>
      <c r="F4" s="26" t="s">
        <v>4</v>
      </c>
    </row>
    <row r="5" spans="1:6" x14ac:dyDescent="0.25">
      <c r="A5" s="27" t="s">
        <v>177</v>
      </c>
      <c r="B5" s="26" t="s">
        <v>4</v>
      </c>
      <c r="C5" s="26" t="s">
        <v>4</v>
      </c>
      <c r="D5" s="26" t="s">
        <v>4</v>
      </c>
      <c r="E5" s="26" t="s">
        <v>4</v>
      </c>
      <c r="F5" s="26" t="s">
        <v>4</v>
      </c>
    </row>
    <row r="6" spans="1:6" x14ac:dyDescent="0.25">
      <c r="A6" s="27" t="s">
        <v>178</v>
      </c>
      <c r="B6" s="26" t="s">
        <v>4</v>
      </c>
      <c r="C6" s="26" t="s">
        <v>4</v>
      </c>
      <c r="D6" s="26" t="s">
        <v>4</v>
      </c>
      <c r="E6" s="26" t="s">
        <v>4</v>
      </c>
      <c r="F6" s="26" t="s">
        <v>4</v>
      </c>
    </row>
    <row r="7" spans="1:6" x14ac:dyDescent="0.25">
      <c r="A7" s="28" t="s">
        <v>179</v>
      </c>
      <c r="B7" s="26" t="s">
        <v>4</v>
      </c>
      <c r="C7" s="26" t="s">
        <v>4</v>
      </c>
      <c r="D7" s="26" t="s">
        <v>4</v>
      </c>
      <c r="E7" s="26" t="s">
        <v>4</v>
      </c>
      <c r="F7" s="26" t="s">
        <v>4</v>
      </c>
    </row>
    <row r="8" spans="1:6" x14ac:dyDescent="0.25">
      <c r="A8" s="29" t="s">
        <v>8</v>
      </c>
      <c r="B8" s="30">
        <f>B2</f>
        <v>1700000</v>
      </c>
      <c r="C8" s="30">
        <f t="shared" ref="C8:F8" si="1">C2</f>
        <v>1700000</v>
      </c>
      <c r="D8" s="30">
        <f t="shared" si="1"/>
        <v>1700000</v>
      </c>
      <c r="E8" s="30">
        <f t="shared" si="1"/>
        <v>1700000</v>
      </c>
      <c r="F8" s="30">
        <f t="shared" si="1"/>
        <v>1700000</v>
      </c>
    </row>
    <row r="9" spans="1:6" ht="27" customHeight="1" x14ac:dyDescent="0.25">
      <c r="A9" s="129" t="s">
        <v>220</v>
      </c>
      <c r="B9" s="129"/>
      <c r="C9" s="129"/>
      <c r="D9" s="129"/>
      <c r="E9" s="129"/>
      <c r="F9" s="129"/>
    </row>
    <row r="10" spans="1:6" ht="14.25" customHeight="1" x14ac:dyDescent="0.25">
      <c r="A10" s="129" t="s">
        <v>22</v>
      </c>
      <c r="B10" s="129"/>
      <c r="C10" s="129"/>
      <c r="D10" s="129"/>
      <c r="E10" s="129"/>
      <c r="F10" s="129"/>
    </row>
    <row r="11" spans="1:6" ht="15.75" customHeight="1" x14ac:dyDescent="0.25">
      <c r="A11" s="129" t="s">
        <v>180</v>
      </c>
      <c r="B11" s="129"/>
      <c r="C11" s="129"/>
      <c r="D11" s="129"/>
      <c r="E11" s="129"/>
      <c r="F11" s="129"/>
    </row>
    <row r="12" spans="1:6" x14ac:dyDescent="0.25">
      <c r="A12" s="129" t="s">
        <v>181</v>
      </c>
      <c r="B12" s="129"/>
      <c r="C12" s="129"/>
      <c r="D12" s="129"/>
      <c r="E12" s="129"/>
      <c r="F12" s="129"/>
    </row>
    <row r="13" spans="1:6" ht="14.25" customHeight="1" x14ac:dyDescent="0.25">
      <c r="A13" s="125" t="s">
        <v>43</v>
      </c>
      <c r="B13" s="126"/>
      <c r="C13" s="126"/>
      <c r="D13" s="126"/>
      <c r="E13" s="126"/>
      <c r="F13" s="127"/>
    </row>
    <row r="14" spans="1:6" ht="26.25" customHeight="1" x14ac:dyDescent="0.25">
      <c r="A14" s="128" t="s">
        <v>12</v>
      </c>
      <c r="B14" s="128"/>
      <c r="C14" s="128"/>
      <c r="D14" s="128"/>
      <c r="E14" s="128"/>
      <c r="F14" s="128"/>
    </row>
    <row r="15" spans="1:6" ht="27" customHeight="1" x14ac:dyDescent="0.25">
      <c r="B15" s="31"/>
      <c r="C15" s="3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G25" sqref="G25"/>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165</v>
      </c>
      <c r="B1" s="59" t="s">
        <v>166</v>
      </c>
      <c r="C1" s="59" t="s">
        <v>167</v>
      </c>
      <c r="D1" s="59" t="s">
        <v>168</v>
      </c>
      <c r="E1" s="59" t="s">
        <v>169</v>
      </c>
      <c r="F1" s="59" t="s">
        <v>205</v>
      </c>
    </row>
    <row r="2" spans="1:6" x14ac:dyDescent="0.25">
      <c r="A2" s="63" t="s">
        <v>182</v>
      </c>
      <c r="B2" s="61">
        <f t="shared" ref="B2:E2" si="0">0.85*37000000</f>
        <v>31450000</v>
      </c>
      <c r="C2" s="61">
        <f t="shared" si="0"/>
        <v>31450000</v>
      </c>
      <c r="D2" s="61">
        <f t="shared" si="0"/>
        <v>31450000</v>
      </c>
      <c r="E2" s="61">
        <f t="shared" si="0"/>
        <v>31450000</v>
      </c>
      <c r="F2" s="61">
        <f>0.85*37000000</f>
        <v>31450000</v>
      </c>
    </row>
    <row r="3" spans="1:6" x14ac:dyDescent="0.25">
      <c r="A3" s="25" t="s">
        <v>183</v>
      </c>
      <c r="B3" s="26" t="s">
        <v>4</v>
      </c>
      <c r="C3" s="26" t="s">
        <v>4</v>
      </c>
      <c r="D3" s="26" t="s">
        <v>4</v>
      </c>
      <c r="E3" s="26" t="s">
        <v>4</v>
      </c>
      <c r="F3" s="26" t="s">
        <v>4</v>
      </c>
    </row>
    <row r="4" spans="1:6" x14ac:dyDescent="0.25">
      <c r="A4" s="27" t="s">
        <v>184</v>
      </c>
      <c r="B4" s="26" t="s">
        <v>4</v>
      </c>
      <c r="C4" s="26" t="s">
        <v>4</v>
      </c>
      <c r="D4" s="26" t="s">
        <v>4</v>
      </c>
      <c r="E4" s="26" t="s">
        <v>4</v>
      </c>
      <c r="F4" s="26" t="s">
        <v>4</v>
      </c>
    </row>
    <row r="5" spans="1:6" x14ac:dyDescent="0.25">
      <c r="A5" s="27" t="s">
        <v>172</v>
      </c>
      <c r="B5" s="26" t="s">
        <v>4</v>
      </c>
      <c r="C5" s="26" t="s">
        <v>4</v>
      </c>
      <c r="D5" s="26" t="s">
        <v>4</v>
      </c>
      <c r="E5" s="26" t="s">
        <v>4</v>
      </c>
      <c r="F5" s="26" t="s">
        <v>4</v>
      </c>
    </row>
    <row r="6" spans="1:6" x14ac:dyDescent="0.25">
      <c r="A6" s="27" t="s">
        <v>185</v>
      </c>
      <c r="B6" s="26" t="s">
        <v>4</v>
      </c>
      <c r="C6" s="26" t="s">
        <v>4</v>
      </c>
      <c r="D6" s="26" t="s">
        <v>4</v>
      </c>
      <c r="E6" s="26" t="s">
        <v>4</v>
      </c>
      <c r="F6" s="26" t="s">
        <v>4</v>
      </c>
    </row>
    <row r="7" spans="1:6" x14ac:dyDescent="0.25">
      <c r="A7" s="28" t="s">
        <v>73</v>
      </c>
      <c r="B7" s="26" t="s">
        <v>4</v>
      </c>
      <c r="C7" s="26" t="s">
        <v>4</v>
      </c>
      <c r="D7" s="26" t="s">
        <v>4</v>
      </c>
      <c r="E7" s="26" t="s">
        <v>4</v>
      </c>
      <c r="F7" s="26" t="s">
        <v>4</v>
      </c>
    </row>
    <row r="8" spans="1:6" x14ac:dyDescent="0.25">
      <c r="A8" s="29" t="s">
        <v>8</v>
      </c>
      <c r="B8" s="30">
        <f>B2</f>
        <v>31450000</v>
      </c>
      <c r="C8" s="30">
        <f t="shared" ref="C8:F8" si="1">C2</f>
        <v>31450000</v>
      </c>
      <c r="D8" s="30">
        <f t="shared" si="1"/>
        <v>31450000</v>
      </c>
      <c r="E8" s="30">
        <f t="shared" si="1"/>
        <v>31450000</v>
      </c>
      <c r="F8" s="30">
        <f t="shared" si="1"/>
        <v>31450000</v>
      </c>
    </row>
    <row r="9" spans="1:6" ht="27" customHeight="1" x14ac:dyDescent="0.25">
      <c r="A9" s="129" t="s">
        <v>220</v>
      </c>
      <c r="B9" s="129"/>
      <c r="C9" s="129"/>
      <c r="D9" s="129"/>
      <c r="E9" s="129"/>
      <c r="F9" s="129"/>
    </row>
    <row r="10" spans="1:6" ht="14.25" customHeight="1" x14ac:dyDescent="0.25">
      <c r="A10" s="129" t="s">
        <v>22</v>
      </c>
      <c r="B10" s="129"/>
      <c r="C10" s="129"/>
      <c r="D10" s="129"/>
      <c r="E10" s="129"/>
      <c r="F10" s="129"/>
    </row>
    <row r="11" spans="1:6" ht="15.75" customHeight="1" x14ac:dyDescent="0.25">
      <c r="A11" s="129" t="s">
        <v>186</v>
      </c>
      <c r="B11" s="129"/>
      <c r="C11" s="129"/>
      <c r="D11" s="129"/>
      <c r="E11" s="129"/>
      <c r="F11" s="129"/>
    </row>
    <row r="12" spans="1:6" x14ac:dyDescent="0.25">
      <c r="A12" s="125" t="s">
        <v>11</v>
      </c>
      <c r="B12" s="126"/>
      <c r="C12" s="126"/>
      <c r="D12" s="126"/>
      <c r="E12" s="126"/>
      <c r="F12" s="127"/>
    </row>
    <row r="13" spans="1:6" ht="27.75" customHeight="1" x14ac:dyDescent="0.25">
      <c r="A13" s="128" t="s">
        <v>12</v>
      </c>
      <c r="B13" s="128"/>
      <c r="C13" s="128"/>
      <c r="D13" s="128"/>
      <c r="E13" s="128"/>
      <c r="F13" s="128"/>
    </row>
    <row r="14" spans="1:6" ht="26.25" customHeight="1" x14ac:dyDescent="0.25">
      <c r="B14" s="31"/>
      <c r="C14" s="3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39" sqref="D39"/>
    </sheetView>
  </sheetViews>
  <sheetFormatPr defaultRowHeight="15" x14ac:dyDescent="0.25"/>
  <cols>
    <col min="1" max="1" width="20.7109375" style="6" customWidth="1"/>
    <col min="2" max="2" width="12.5703125" style="6" customWidth="1"/>
    <col min="3" max="4" width="11.7109375" style="6" customWidth="1"/>
    <col min="5" max="5" width="13" style="6" customWidth="1"/>
    <col min="6" max="6" width="12.140625" style="6" customWidth="1"/>
    <col min="7" max="16384" width="9.140625" style="6"/>
  </cols>
  <sheetData>
    <row r="1" spans="1:6" ht="23.25" customHeight="1" x14ac:dyDescent="0.25">
      <c r="A1" s="64"/>
      <c r="B1" s="59" t="s">
        <v>166</v>
      </c>
      <c r="C1" s="59" t="s">
        <v>167</v>
      </c>
      <c r="D1" s="59" t="s">
        <v>168</v>
      </c>
      <c r="E1" s="59" t="s">
        <v>169</v>
      </c>
      <c r="F1" s="59" t="s">
        <v>205</v>
      </c>
    </row>
    <row r="2" spans="1:6" x14ac:dyDescent="0.25">
      <c r="A2" s="65" t="s">
        <v>55</v>
      </c>
      <c r="B2" s="77">
        <v>1787160</v>
      </c>
      <c r="C2" s="77">
        <v>1141660</v>
      </c>
      <c r="D2" s="77">
        <v>1484497</v>
      </c>
      <c r="E2" s="77">
        <v>1819403</v>
      </c>
      <c r="F2" s="77">
        <v>1507268</v>
      </c>
    </row>
    <row r="3" spans="1:6" ht="15" customHeight="1" x14ac:dyDescent="0.25">
      <c r="A3" s="80" t="s">
        <v>187</v>
      </c>
      <c r="B3" s="78">
        <v>1151580</v>
      </c>
      <c r="C3" s="78">
        <v>911102</v>
      </c>
      <c r="D3" s="78">
        <v>989537</v>
      </c>
      <c r="E3" s="78">
        <v>1253147</v>
      </c>
      <c r="F3" s="78">
        <v>766977</v>
      </c>
    </row>
    <row r="4" spans="1:6" ht="15" customHeight="1" x14ac:dyDescent="0.25">
      <c r="A4" s="80" t="s">
        <v>188</v>
      </c>
      <c r="B4" s="78">
        <v>635580</v>
      </c>
      <c r="C4" s="78">
        <v>230559</v>
      </c>
      <c r="D4" s="78">
        <v>494960</v>
      </c>
      <c r="E4" s="78">
        <v>566256</v>
      </c>
      <c r="F4" s="78">
        <v>740291</v>
      </c>
    </row>
    <row r="5" spans="1:6" ht="15" customHeight="1" x14ac:dyDescent="0.25">
      <c r="A5" s="65" t="s">
        <v>2</v>
      </c>
      <c r="B5" s="77">
        <v>34153</v>
      </c>
      <c r="C5" s="77">
        <v>36196</v>
      </c>
      <c r="D5" s="77">
        <v>50573</v>
      </c>
      <c r="E5" s="77">
        <v>80810</v>
      </c>
      <c r="F5" s="77">
        <v>50439</v>
      </c>
    </row>
    <row r="6" spans="1:6" ht="15" customHeight="1" x14ac:dyDescent="0.25">
      <c r="A6" s="80" t="s">
        <v>189</v>
      </c>
      <c r="B6" s="79" t="s">
        <v>190</v>
      </c>
      <c r="C6" s="79" t="s">
        <v>190</v>
      </c>
      <c r="D6" s="79" t="s">
        <v>190</v>
      </c>
      <c r="E6" s="79" t="s">
        <v>190</v>
      </c>
      <c r="F6" s="79" t="s">
        <v>190</v>
      </c>
    </row>
    <row r="7" spans="1:6" ht="15" customHeight="1" x14ac:dyDescent="0.25">
      <c r="A7" s="80" t="s">
        <v>188</v>
      </c>
      <c r="B7" s="78">
        <v>34153</v>
      </c>
      <c r="C7" s="78">
        <v>36196</v>
      </c>
      <c r="D7" s="78">
        <v>50573</v>
      </c>
      <c r="E7" s="78">
        <v>80810</v>
      </c>
      <c r="F7" s="78">
        <v>50439</v>
      </c>
    </row>
    <row r="8" spans="1:6" ht="15" customHeight="1" x14ac:dyDescent="0.25">
      <c r="A8" s="65" t="s">
        <v>5</v>
      </c>
      <c r="B8" s="77">
        <v>517601</v>
      </c>
      <c r="C8" s="77">
        <v>328601</v>
      </c>
      <c r="D8" s="77">
        <v>365723</v>
      </c>
      <c r="E8" s="77">
        <v>382244</v>
      </c>
      <c r="F8" s="77">
        <v>304204</v>
      </c>
    </row>
    <row r="9" spans="1:6" ht="15" customHeight="1" x14ac:dyDescent="0.25">
      <c r="A9" s="80" t="s">
        <v>189</v>
      </c>
      <c r="B9" s="78">
        <v>261788</v>
      </c>
      <c r="C9" s="78">
        <v>204681</v>
      </c>
      <c r="D9" s="78">
        <v>180847</v>
      </c>
      <c r="E9" s="78">
        <v>197091</v>
      </c>
      <c r="F9" s="78">
        <v>168358</v>
      </c>
    </row>
    <row r="10" spans="1:6" ht="15" customHeight="1" x14ac:dyDescent="0.25">
      <c r="A10" s="80" t="s">
        <v>188</v>
      </c>
      <c r="B10" s="78">
        <v>255813</v>
      </c>
      <c r="C10" s="78">
        <v>123921</v>
      </c>
      <c r="D10" s="78">
        <v>184877</v>
      </c>
      <c r="E10" s="78">
        <v>185153</v>
      </c>
      <c r="F10" s="78">
        <v>135846</v>
      </c>
    </row>
    <row r="11" spans="1:6" ht="15" customHeight="1" x14ac:dyDescent="0.25">
      <c r="A11" s="60" t="s">
        <v>200</v>
      </c>
      <c r="B11" s="69" t="s">
        <v>4</v>
      </c>
      <c r="C11" s="69" t="s">
        <v>4</v>
      </c>
      <c r="D11" s="69" t="s">
        <v>4</v>
      </c>
      <c r="E11" s="69" t="s">
        <v>4</v>
      </c>
      <c r="F11" s="69" t="s">
        <v>4</v>
      </c>
    </row>
    <row r="12" spans="1:6" ht="15" customHeight="1" x14ac:dyDescent="0.25">
      <c r="A12" s="80" t="s">
        <v>189</v>
      </c>
      <c r="B12" s="70" t="s">
        <v>4</v>
      </c>
      <c r="C12" s="70" t="s">
        <v>4</v>
      </c>
      <c r="D12" s="70" t="s">
        <v>4</v>
      </c>
      <c r="E12" s="70" t="s">
        <v>4</v>
      </c>
      <c r="F12" s="70" t="s">
        <v>4</v>
      </c>
    </row>
    <row r="13" spans="1:6" ht="15" customHeight="1" x14ac:dyDescent="0.25">
      <c r="A13" s="80" t="s">
        <v>188</v>
      </c>
      <c r="B13" s="70" t="s">
        <v>4</v>
      </c>
      <c r="C13" s="70" t="s">
        <v>4</v>
      </c>
      <c r="D13" s="70" t="s">
        <v>4</v>
      </c>
      <c r="E13" s="70" t="s">
        <v>4</v>
      </c>
      <c r="F13" s="70" t="s">
        <v>4</v>
      </c>
    </row>
    <row r="14" spans="1:6" ht="15" customHeight="1" x14ac:dyDescent="0.25">
      <c r="A14" s="65" t="s">
        <v>6</v>
      </c>
      <c r="B14" s="77" t="s">
        <v>4</v>
      </c>
      <c r="C14" s="77" t="s">
        <v>4</v>
      </c>
      <c r="D14" s="77" t="s">
        <v>4</v>
      </c>
      <c r="E14" s="77" t="s">
        <v>4</v>
      </c>
      <c r="F14" s="77" t="s">
        <v>4</v>
      </c>
    </row>
    <row r="15" spans="1:6" ht="15" customHeight="1" x14ac:dyDescent="0.25">
      <c r="A15" s="80" t="s">
        <v>189</v>
      </c>
      <c r="B15" s="78" t="s">
        <v>4</v>
      </c>
      <c r="C15" s="78" t="s">
        <v>4</v>
      </c>
      <c r="D15" s="78" t="s">
        <v>4</v>
      </c>
      <c r="E15" s="78" t="s">
        <v>4</v>
      </c>
      <c r="F15" s="78" t="s">
        <v>4</v>
      </c>
    </row>
    <row r="16" spans="1:6" ht="15" customHeight="1" x14ac:dyDescent="0.25">
      <c r="A16" s="80" t="s">
        <v>188</v>
      </c>
      <c r="B16" s="78" t="s">
        <v>4</v>
      </c>
      <c r="C16" s="78" t="s">
        <v>4</v>
      </c>
      <c r="D16" s="78" t="s">
        <v>4</v>
      </c>
      <c r="E16" s="78" t="s">
        <v>4</v>
      </c>
      <c r="F16" s="78" t="s">
        <v>4</v>
      </c>
    </row>
    <row r="17" spans="1:6" ht="15" customHeight="1" x14ac:dyDescent="0.25">
      <c r="A17" s="65" t="s">
        <v>7</v>
      </c>
      <c r="B17" s="77" t="s">
        <v>4</v>
      </c>
      <c r="C17" s="77" t="s">
        <v>4</v>
      </c>
      <c r="D17" s="77" t="s">
        <v>4</v>
      </c>
      <c r="E17" s="77" t="s">
        <v>4</v>
      </c>
      <c r="F17" s="77" t="s">
        <v>4</v>
      </c>
    </row>
    <row r="18" spans="1:6" ht="16.5" customHeight="1" x14ac:dyDescent="0.25">
      <c r="A18" s="80" t="s">
        <v>189</v>
      </c>
      <c r="B18" s="78" t="s">
        <v>4</v>
      </c>
      <c r="C18" s="78" t="s">
        <v>4</v>
      </c>
      <c r="D18" s="78" t="s">
        <v>4</v>
      </c>
      <c r="E18" s="78" t="s">
        <v>4</v>
      </c>
      <c r="F18" s="78" t="s">
        <v>4</v>
      </c>
    </row>
    <row r="19" spans="1:6" ht="15.75" customHeight="1" x14ac:dyDescent="0.25">
      <c r="A19" s="80" t="s">
        <v>188</v>
      </c>
      <c r="B19" s="78" t="s">
        <v>4</v>
      </c>
      <c r="C19" s="78" t="s">
        <v>4</v>
      </c>
      <c r="D19" s="78" t="s">
        <v>4</v>
      </c>
      <c r="E19" s="78" t="s">
        <v>4</v>
      </c>
      <c r="F19" s="78" t="s">
        <v>4</v>
      </c>
    </row>
    <row r="20" spans="1:6" ht="15.95" customHeight="1" x14ac:dyDescent="0.25">
      <c r="A20" s="65" t="s">
        <v>8</v>
      </c>
      <c r="B20" s="77">
        <v>2338914</v>
      </c>
      <c r="C20" s="77">
        <v>1506458</v>
      </c>
      <c r="D20" s="77">
        <v>1900794</v>
      </c>
      <c r="E20" s="77">
        <v>2282457</v>
      </c>
      <c r="F20" s="77">
        <v>1861911</v>
      </c>
    </row>
    <row r="21" spans="1:6" ht="15.95" customHeight="1" x14ac:dyDescent="0.25">
      <c r="A21" s="97"/>
      <c r="B21" s="98"/>
      <c r="C21" s="98"/>
      <c r="D21" s="98"/>
      <c r="E21" s="98"/>
      <c r="F21" s="99"/>
    </row>
    <row r="22" spans="1:6" ht="66.75" customHeight="1" x14ac:dyDescent="0.25">
      <c r="A22" s="96" t="s">
        <v>203</v>
      </c>
      <c r="B22" s="96"/>
      <c r="C22" s="96"/>
      <c r="D22" s="96"/>
      <c r="E22" s="96"/>
      <c r="F22" s="96"/>
    </row>
    <row r="23" spans="1:6" ht="15.95" customHeight="1" x14ac:dyDescent="0.25">
      <c r="A23" s="96" t="s">
        <v>13</v>
      </c>
      <c r="B23" s="96"/>
      <c r="C23" s="96"/>
      <c r="D23" s="96"/>
      <c r="E23" s="96"/>
      <c r="F23" s="96"/>
    </row>
    <row r="24" spans="1:6" ht="15" customHeight="1" x14ac:dyDescent="0.25">
      <c r="A24" s="96" t="s">
        <v>10</v>
      </c>
      <c r="B24" s="96"/>
      <c r="C24" s="96"/>
      <c r="D24" s="96"/>
      <c r="E24" s="96"/>
      <c r="F24" s="96"/>
    </row>
    <row r="25" spans="1:6" ht="15" customHeight="1" x14ac:dyDescent="0.25">
      <c r="A25" s="96" t="s">
        <v>11</v>
      </c>
      <c r="B25" s="96"/>
      <c r="C25" s="96"/>
      <c r="D25" s="96"/>
      <c r="E25" s="96"/>
      <c r="F25" s="96"/>
    </row>
    <row r="26" spans="1:6" ht="29.25" customHeight="1" x14ac:dyDescent="0.25">
      <c r="A26" s="82" t="s">
        <v>12</v>
      </c>
      <c r="B26" s="83"/>
      <c r="C26" s="83"/>
      <c r="D26" s="83"/>
      <c r="E26" s="83"/>
      <c r="F26" s="8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32" sqref="J32"/>
    </sheetView>
  </sheetViews>
  <sheetFormatPr defaultRowHeight="15" x14ac:dyDescent="0.25"/>
  <cols>
    <col min="1" max="1" width="20.7109375" style="6" customWidth="1"/>
    <col min="2" max="2" width="12.140625" style="6" customWidth="1"/>
    <col min="3" max="4" width="11.7109375" style="6" customWidth="1"/>
    <col min="5" max="5" width="12.85546875" style="6" customWidth="1"/>
    <col min="6" max="6" width="12.7109375" style="6" customWidth="1"/>
    <col min="7" max="16384" width="9.140625" style="6"/>
  </cols>
  <sheetData>
    <row r="1" spans="1:6" ht="14.1" customHeight="1" x14ac:dyDescent="0.25">
      <c r="A1" s="64"/>
      <c r="B1" s="59" t="s">
        <v>166</v>
      </c>
      <c r="C1" s="59" t="s">
        <v>167</v>
      </c>
      <c r="D1" s="59" t="s">
        <v>168</v>
      </c>
      <c r="E1" s="59" t="s">
        <v>169</v>
      </c>
      <c r="F1" s="59" t="s">
        <v>205</v>
      </c>
    </row>
    <row r="2" spans="1:6" x14ac:dyDescent="0.25">
      <c r="A2" s="65" t="s">
        <v>55</v>
      </c>
      <c r="B2" s="77">
        <v>3574320</v>
      </c>
      <c r="C2" s="77">
        <v>2283320</v>
      </c>
      <c r="D2" s="77">
        <v>2968995</v>
      </c>
      <c r="E2" s="77">
        <v>3638807</v>
      </c>
      <c r="F2" s="77">
        <v>3014536</v>
      </c>
    </row>
    <row r="3" spans="1:6" ht="15" customHeight="1" x14ac:dyDescent="0.25">
      <c r="A3" s="80" t="s">
        <v>197</v>
      </c>
      <c r="B3" s="78">
        <v>1616199</v>
      </c>
      <c r="C3" s="78">
        <v>970202</v>
      </c>
      <c r="D3" s="78">
        <v>1270391</v>
      </c>
      <c r="E3" s="78">
        <v>1437794</v>
      </c>
      <c r="F3" s="78">
        <v>1387659</v>
      </c>
    </row>
    <row r="4" spans="1:6" ht="15" customHeight="1" x14ac:dyDescent="0.25">
      <c r="A4" s="80" t="s">
        <v>142</v>
      </c>
      <c r="B4" s="78">
        <v>1958121</v>
      </c>
      <c r="C4" s="78">
        <v>1313118</v>
      </c>
      <c r="D4" s="78">
        <v>1698604</v>
      </c>
      <c r="E4" s="78">
        <v>2201013</v>
      </c>
      <c r="F4" s="78">
        <v>1626877</v>
      </c>
    </row>
    <row r="5" spans="1:6" ht="15" customHeight="1" x14ac:dyDescent="0.25">
      <c r="A5" s="60" t="s">
        <v>2</v>
      </c>
      <c r="B5" s="77">
        <v>68306</v>
      </c>
      <c r="C5" s="77">
        <v>72392</v>
      </c>
      <c r="D5" s="77">
        <v>101146</v>
      </c>
      <c r="E5" s="77">
        <v>161620</v>
      </c>
      <c r="F5" s="77">
        <v>100879</v>
      </c>
    </row>
    <row r="6" spans="1:6" ht="15" customHeight="1" x14ac:dyDescent="0.25">
      <c r="A6" s="80" t="s">
        <v>198</v>
      </c>
      <c r="B6" s="78">
        <v>57075</v>
      </c>
      <c r="C6" s="78">
        <v>44320</v>
      </c>
      <c r="D6" s="78">
        <v>78995</v>
      </c>
      <c r="E6" s="78">
        <v>112608</v>
      </c>
      <c r="F6" s="78">
        <v>71592</v>
      </c>
    </row>
    <row r="7" spans="1:6" ht="15" customHeight="1" x14ac:dyDescent="0.25">
      <c r="A7" s="80" t="s">
        <v>142</v>
      </c>
      <c r="B7" s="78">
        <v>11231</v>
      </c>
      <c r="C7" s="78">
        <v>28072</v>
      </c>
      <c r="D7" s="78">
        <v>22150</v>
      </c>
      <c r="E7" s="78">
        <v>49012</v>
      </c>
      <c r="F7" s="78">
        <v>29287</v>
      </c>
    </row>
    <row r="8" spans="1:6" ht="15" customHeight="1" x14ac:dyDescent="0.25">
      <c r="A8" s="60" t="s">
        <v>5</v>
      </c>
      <c r="B8" s="77">
        <v>1035203</v>
      </c>
      <c r="C8" s="77">
        <v>657203</v>
      </c>
      <c r="D8" s="77">
        <v>731447</v>
      </c>
      <c r="E8" s="77">
        <v>764488</v>
      </c>
      <c r="F8" s="77">
        <v>608408</v>
      </c>
    </row>
    <row r="9" spans="1:6" ht="15" customHeight="1" x14ac:dyDescent="0.25">
      <c r="A9" s="80" t="s">
        <v>198</v>
      </c>
      <c r="B9" s="78">
        <v>644537</v>
      </c>
      <c r="C9" s="78">
        <v>409613</v>
      </c>
      <c r="D9" s="78">
        <v>452462</v>
      </c>
      <c r="E9" s="78">
        <v>485298</v>
      </c>
      <c r="F9" s="78">
        <v>382740</v>
      </c>
    </row>
    <row r="10" spans="1:6" ht="15" customHeight="1" x14ac:dyDescent="0.25">
      <c r="A10" s="80" t="s">
        <v>142</v>
      </c>
      <c r="B10" s="78">
        <v>390666</v>
      </c>
      <c r="C10" s="78">
        <v>247589</v>
      </c>
      <c r="D10" s="78">
        <v>278985</v>
      </c>
      <c r="E10" s="78">
        <v>279190</v>
      </c>
      <c r="F10" s="78">
        <v>225668</v>
      </c>
    </row>
    <row r="11" spans="1:6" ht="15" customHeight="1" x14ac:dyDescent="0.25">
      <c r="A11" s="60" t="s">
        <v>200</v>
      </c>
      <c r="B11" s="69" t="s">
        <v>4</v>
      </c>
      <c r="C11" s="69" t="s">
        <v>4</v>
      </c>
      <c r="D11" s="69" t="s">
        <v>4</v>
      </c>
      <c r="E11" s="69" t="s">
        <v>4</v>
      </c>
      <c r="F11" s="69" t="s">
        <v>4</v>
      </c>
    </row>
    <row r="12" spans="1:6" ht="15" customHeight="1" x14ac:dyDescent="0.25">
      <c r="A12" s="80" t="s">
        <v>198</v>
      </c>
      <c r="B12" s="70" t="s">
        <v>4</v>
      </c>
      <c r="C12" s="70" t="s">
        <v>4</v>
      </c>
      <c r="D12" s="70" t="s">
        <v>4</v>
      </c>
      <c r="E12" s="70" t="s">
        <v>4</v>
      </c>
      <c r="F12" s="70" t="s">
        <v>4</v>
      </c>
    </row>
    <row r="13" spans="1:6" ht="15" customHeight="1" x14ac:dyDescent="0.25">
      <c r="A13" s="80" t="s">
        <v>142</v>
      </c>
      <c r="B13" s="70" t="s">
        <v>4</v>
      </c>
      <c r="C13" s="70" t="s">
        <v>4</v>
      </c>
      <c r="D13" s="70" t="s">
        <v>4</v>
      </c>
      <c r="E13" s="70" t="s">
        <v>4</v>
      </c>
      <c r="F13" s="70" t="s">
        <v>4</v>
      </c>
    </row>
    <row r="14" spans="1:6" ht="15" customHeight="1" x14ac:dyDescent="0.25">
      <c r="A14" s="60" t="s">
        <v>6</v>
      </c>
      <c r="B14" s="69" t="s">
        <v>4</v>
      </c>
      <c r="C14" s="69" t="s">
        <v>4</v>
      </c>
      <c r="D14" s="69" t="s">
        <v>4</v>
      </c>
      <c r="E14" s="69" t="s">
        <v>4</v>
      </c>
      <c r="F14" s="69" t="s">
        <v>4</v>
      </c>
    </row>
    <row r="15" spans="1:6" ht="15" customHeight="1" x14ac:dyDescent="0.25">
      <c r="A15" s="80" t="s">
        <v>198</v>
      </c>
      <c r="B15" s="70" t="s">
        <v>4</v>
      </c>
      <c r="C15" s="70" t="s">
        <v>4</v>
      </c>
      <c r="D15" s="70" t="s">
        <v>4</v>
      </c>
      <c r="E15" s="70" t="s">
        <v>4</v>
      </c>
      <c r="F15" s="70" t="s">
        <v>4</v>
      </c>
    </row>
    <row r="16" spans="1:6" ht="15" customHeight="1" x14ac:dyDescent="0.25">
      <c r="A16" s="80" t="s">
        <v>142</v>
      </c>
      <c r="B16" s="70" t="s">
        <v>4</v>
      </c>
      <c r="C16" s="70" t="s">
        <v>4</v>
      </c>
      <c r="D16" s="70" t="s">
        <v>4</v>
      </c>
      <c r="E16" s="70" t="s">
        <v>4</v>
      </c>
      <c r="F16" s="70" t="s">
        <v>4</v>
      </c>
    </row>
    <row r="17" spans="1:6" ht="15" customHeight="1" x14ac:dyDescent="0.25">
      <c r="A17" s="60" t="s">
        <v>7</v>
      </c>
      <c r="B17" s="77" t="s">
        <v>4</v>
      </c>
      <c r="C17" s="77" t="s">
        <v>4</v>
      </c>
      <c r="D17" s="77" t="s">
        <v>4</v>
      </c>
      <c r="E17" s="77" t="s">
        <v>4</v>
      </c>
      <c r="F17" s="77" t="s">
        <v>4</v>
      </c>
    </row>
    <row r="18" spans="1:6" ht="15" customHeight="1" x14ac:dyDescent="0.25">
      <c r="A18" s="80" t="s">
        <v>198</v>
      </c>
      <c r="B18" s="78" t="s">
        <v>4</v>
      </c>
      <c r="C18" s="78" t="s">
        <v>4</v>
      </c>
      <c r="D18" s="78" t="s">
        <v>4</v>
      </c>
      <c r="E18" s="78" t="s">
        <v>4</v>
      </c>
      <c r="F18" s="78" t="s">
        <v>4</v>
      </c>
    </row>
    <row r="19" spans="1:6" ht="15" customHeight="1" x14ac:dyDescent="0.25">
      <c r="A19" s="80" t="s">
        <v>142</v>
      </c>
      <c r="B19" s="78" t="s">
        <v>4</v>
      </c>
      <c r="C19" s="78" t="s">
        <v>4</v>
      </c>
      <c r="D19" s="78" t="s">
        <v>4</v>
      </c>
      <c r="E19" s="78" t="s">
        <v>4</v>
      </c>
      <c r="F19" s="78" t="s">
        <v>4</v>
      </c>
    </row>
    <row r="20" spans="1:6" ht="15" customHeight="1" x14ac:dyDescent="0.25">
      <c r="A20" s="60" t="s">
        <v>8</v>
      </c>
      <c r="B20" s="77">
        <v>4677828</v>
      </c>
      <c r="C20" s="77">
        <v>3012915</v>
      </c>
      <c r="D20" s="77">
        <v>3801587</v>
      </c>
      <c r="E20" s="77">
        <v>4564915</v>
      </c>
      <c r="F20" s="77">
        <v>3723823</v>
      </c>
    </row>
    <row r="21" spans="1:6" ht="15" customHeight="1" x14ac:dyDescent="0.25">
      <c r="A21" s="89"/>
      <c r="B21" s="90"/>
      <c r="C21" s="90"/>
      <c r="D21" s="90"/>
      <c r="E21" s="90"/>
      <c r="F21" s="91"/>
    </row>
    <row r="22" spans="1:6" ht="105.75" customHeight="1" x14ac:dyDescent="0.25">
      <c r="A22" s="96" t="s">
        <v>204</v>
      </c>
      <c r="B22" s="96"/>
      <c r="C22" s="96"/>
      <c r="D22" s="96"/>
      <c r="E22" s="96"/>
      <c r="F22" s="96"/>
    </row>
    <row r="23" spans="1:6" ht="15" customHeight="1" x14ac:dyDescent="0.25">
      <c r="A23" s="96" t="s">
        <v>13</v>
      </c>
      <c r="B23" s="96"/>
      <c r="C23" s="96"/>
      <c r="D23" s="96"/>
      <c r="E23" s="96"/>
      <c r="F23" s="96"/>
    </row>
    <row r="24" spans="1:6" ht="14.25" customHeight="1" x14ac:dyDescent="0.25">
      <c r="A24" s="96" t="s">
        <v>14</v>
      </c>
      <c r="B24" s="96"/>
      <c r="C24" s="96"/>
      <c r="D24" s="96"/>
      <c r="E24" s="96"/>
      <c r="F24" s="96"/>
    </row>
    <row r="25" spans="1:6" ht="15.75" customHeight="1" x14ac:dyDescent="0.25">
      <c r="A25" s="96" t="s">
        <v>11</v>
      </c>
      <c r="B25" s="96"/>
      <c r="C25" s="96"/>
      <c r="D25" s="96"/>
      <c r="E25" s="96"/>
      <c r="F25" s="96"/>
    </row>
    <row r="26" spans="1:6" ht="27" customHeight="1" x14ac:dyDescent="0.25">
      <c r="A26" s="82" t="s">
        <v>12</v>
      </c>
      <c r="B26" s="83"/>
      <c r="C26" s="83"/>
      <c r="D26" s="83"/>
      <c r="E26" s="83"/>
      <c r="F26" s="8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19" sqref="D19"/>
    </sheetView>
  </sheetViews>
  <sheetFormatPr defaultRowHeight="15" x14ac:dyDescent="0.25"/>
  <cols>
    <col min="1" max="1" width="24.7109375" customWidth="1"/>
    <col min="2" max="4" width="14.7109375" customWidth="1"/>
  </cols>
  <sheetData>
    <row r="1" spans="1:4" x14ac:dyDescent="0.25">
      <c r="A1" s="24" t="s">
        <v>66</v>
      </c>
      <c r="B1" s="24" t="s">
        <v>67</v>
      </c>
      <c r="C1" s="24" t="s">
        <v>1</v>
      </c>
      <c r="D1" s="24" t="s">
        <v>8</v>
      </c>
    </row>
    <row r="2" spans="1:4" x14ac:dyDescent="0.25">
      <c r="A2" s="25" t="s">
        <v>68</v>
      </c>
      <c r="B2" s="26">
        <v>115485665</v>
      </c>
      <c r="C2" s="26">
        <v>67454812</v>
      </c>
      <c r="D2" s="26">
        <f t="shared" ref="D2:D6" si="0">SUM(B2:C2)</f>
        <v>182940477</v>
      </c>
    </row>
    <row r="3" spans="1:4" x14ac:dyDescent="0.25">
      <c r="A3" s="27" t="s">
        <v>15</v>
      </c>
      <c r="B3" s="26">
        <v>50111996</v>
      </c>
      <c r="C3" s="26">
        <v>5859118</v>
      </c>
      <c r="D3" s="26">
        <f t="shared" si="0"/>
        <v>55971114</v>
      </c>
    </row>
    <row r="4" spans="1:4" x14ac:dyDescent="0.25">
      <c r="A4" s="27" t="s">
        <v>18</v>
      </c>
      <c r="B4" s="26">
        <v>26703509</v>
      </c>
      <c r="C4" s="26">
        <v>6565346</v>
      </c>
      <c r="D4" s="26">
        <f t="shared" si="0"/>
        <v>33268855</v>
      </c>
    </row>
    <row r="5" spans="1:4" x14ac:dyDescent="0.25">
      <c r="A5" s="27" t="s">
        <v>21</v>
      </c>
      <c r="B5" s="26" t="s">
        <v>207</v>
      </c>
      <c r="C5" s="26">
        <v>16876174</v>
      </c>
      <c r="D5" s="26">
        <f t="shared" si="0"/>
        <v>16876174</v>
      </c>
    </row>
    <row r="6" spans="1:4" x14ac:dyDescent="0.25">
      <c r="A6" s="28" t="s">
        <v>69</v>
      </c>
      <c r="B6" s="26">
        <v>5599885</v>
      </c>
      <c r="C6" s="26">
        <v>24828166</v>
      </c>
      <c r="D6" s="26">
        <f t="shared" si="0"/>
        <v>30428051</v>
      </c>
    </row>
    <row r="7" spans="1:4" x14ac:dyDescent="0.25">
      <c r="A7" s="29" t="s">
        <v>8</v>
      </c>
      <c r="B7" s="30">
        <f>SUM(B2:B6)</f>
        <v>197901055</v>
      </c>
      <c r="C7" s="30">
        <f>SUM(C2:C6)</f>
        <v>121583616</v>
      </c>
      <c r="D7" s="30">
        <f>SUM(B7:C7)</f>
        <v>319484671</v>
      </c>
    </row>
    <row r="8" spans="1:4" ht="34.5" customHeight="1" x14ac:dyDescent="0.25">
      <c r="A8" s="100" t="s">
        <v>70</v>
      </c>
      <c r="B8" s="100"/>
      <c r="C8" s="100"/>
      <c r="D8" s="100"/>
    </row>
    <row r="9" spans="1:4" x14ac:dyDescent="0.25">
      <c r="B9" s="31"/>
      <c r="C9" s="3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G12" sqref="G1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81" t="s">
        <v>66</v>
      </c>
      <c r="B1" s="16" t="s">
        <v>71</v>
      </c>
      <c r="C1" s="16" t="s">
        <v>23</v>
      </c>
      <c r="D1" s="16" t="s">
        <v>24</v>
      </c>
      <c r="E1" s="16" t="s">
        <v>25</v>
      </c>
      <c r="F1" s="16" t="s">
        <v>72</v>
      </c>
      <c r="G1" s="16" t="s">
        <v>26</v>
      </c>
      <c r="H1" s="16" t="s">
        <v>73</v>
      </c>
      <c r="I1" s="16" t="s">
        <v>8</v>
      </c>
    </row>
    <row r="2" spans="1:9" x14ac:dyDescent="0.25">
      <c r="A2" s="27" t="s">
        <v>32</v>
      </c>
      <c r="B2" s="32">
        <v>618663</v>
      </c>
      <c r="C2" s="32">
        <v>1782139</v>
      </c>
      <c r="D2" s="32">
        <v>1839808</v>
      </c>
      <c r="E2" s="32">
        <v>8147366</v>
      </c>
      <c r="F2" s="32">
        <v>291734</v>
      </c>
      <c r="G2" s="32">
        <v>112082</v>
      </c>
      <c r="H2" s="32">
        <v>170501</v>
      </c>
      <c r="I2" s="32">
        <v>12962293</v>
      </c>
    </row>
    <row r="3" spans="1:9" x14ac:dyDescent="0.25">
      <c r="A3" s="25" t="s">
        <v>68</v>
      </c>
      <c r="B3" s="32">
        <v>64627840</v>
      </c>
      <c r="C3" s="32">
        <v>12075181</v>
      </c>
      <c r="D3" s="32">
        <v>16602383</v>
      </c>
      <c r="E3" s="32">
        <v>71751424</v>
      </c>
      <c r="F3" s="32">
        <v>3884834</v>
      </c>
      <c r="G3" s="32">
        <v>3774550</v>
      </c>
      <c r="H3" s="32">
        <v>10224265</v>
      </c>
      <c r="I3" s="32">
        <v>182940477</v>
      </c>
    </row>
    <row r="4" spans="1:9" x14ac:dyDescent="0.25">
      <c r="A4" s="27" t="s">
        <v>15</v>
      </c>
      <c r="B4" s="32">
        <v>25624997</v>
      </c>
      <c r="C4" s="32">
        <v>9326061</v>
      </c>
      <c r="D4" s="32">
        <v>28150</v>
      </c>
      <c r="E4" s="32">
        <v>17058427</v>
      </c>
      <c r="F4" s="32">
        <v>187181</v>
      </c>
      <c r="G4" s="32">
        <v>58154</v>
      </c>
      <c r="H4" s="32">
        <v>3688143</v>
      </c>
      <c r="I4" s="32">
        <v>55971113</v>
      </c>
    </row>
    <row r="5" spans="1:9" x14ac:dyDescent="0.25">
      <c r="A5" s="27" t="s">
        <v>18</v>
      </c>
      <c r="B5" s="32">
        <v>19790224</v>
      </c>
      <c r="C5" s="32">
        <v>5739211</v>
      </c>
      <c r="D5" s="32">
        <v>107607</v>
      </c>
      <c r="E5" s="32">
        <v>5634322</v>
      </c>
      <c r="F5" s="32">
        <v>890685</v>
      </c>
      <c r="G5" s="32">
        <v>475248</v>
      </c>
      <c r="H5" s="32">
        <v>631557</v>
      </c>
      <c r="I5" s="32">
        <v>33268854</v>
      </c>
    </row>
    <row r="6" spans="1:9" x14ac:dyDescent="0.25">
      <c r="A6" s="27" t="s">
        <v>21</v>
      </c>
      <c r="B6" s="32">
        <v>7258732</v>
      </c>
      <c r="C6" s="32">
        <v>1041766</v>
      </c>
      <c r="D6" s="32">
        <v>2333687</v>
      </c>
      <c r="E6" s="32">
        <v>5739324</v>
      </c>
      <c r="F6" s="32">
        <v>277170</v>
      </c>
      <c r="G6" s="32">
        <v>10594</v>
      </c>
      <c r="H6" s="32">
        <v>214902</v>
      </c>
      <c r="I6" s="32">
        <v>16876175</v>
      </c>
    </row>
    <row r="7" spans="1:9" x14ac:dyDescent="0.25">
      <c r="A7" s="28" t="s">
        <v>69</v>
      </c>
      <c r="B7" s="32">
        <v>5298069</v>
      </c>
      <c r="C7" s="32">
        <v>882191</v>
      </c>
      <c r="D7" s="32">
        <v>299836</v>
      </c>
      <c r="E7" s="32">
        <v>10543564</v>
      </c>
      <c r="F7" s="32">
        <v>166922</v>
      </c>
      <c r="G7" s="32">
        <v>37181</v>
      </c>
      <c r="H7" s="32">
        <v>237991</v>
      </c>
      <c r="I7" s="32">
        <v>17465754</v>
      </c>
    </row>
    <row r="8" spans="1:9" x14ac:dyDescent="0.25">
      <c r="A8" s="33" t="s">
        <v>8</v>
      </c>
      <c r="B8" s="34">
        <v>123218525</v>
      </c>
      <c r="C8" s="34">
        <v>30846549</v>
      </c>
      <c r="D8" s="34">
        <v>21211471</v>
      </c>
      <c r="E8" s="34">
        <v>118874427</v>
      </c>
      <c r="F8" s="34">
        <v>5698526</v>
      </c>
      <c r="G8" s="34">
        <v>4467809</v>
      </c>
      <c r="H8" s="34">
        <v>15167359</v>
      </c>
      <c r="I8" s="34">
        <v>319484666</v>
      </c>
    </row>
    <row r="9" spans="1:9" ht="19.5" customHeight="1" x14ac:dyDescent="0.25">
      <c r="A9" s="101" t="s">
        <v>74</v>
      </c>
      <c r="B9" s="102"/>
      <c r="C9" s="102"/>
      <c r="D9" s="102"/>
      <c r="E9" s="102"/>
      <c r="F9" s="102"/>
      <c r="G9" s="102"/>
      <c r="H9" s="102"/>
      <c r="I9" s="103"/>
    </row>
    <row r="10" spans="1:9" ht="39.75" customHeight="1" x14ac:dyDescent="0.25"/>
    <row r="11" spans="1:9" ht="15" customHeight="1" x14ac:dyDescent="0.25"/>
    <row r="12" spans="1:9" ht="15" customHeight="1" x14ac:dyDescent="0.25"/>
    <row r="13" spans="1:9" ht="23.25" customHeight="1" x14ac:dyDescent="0.25"/>
    <row r="14"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EOnur</cp:lastModifiedBy>
  <dcterms:created xsi:type="dcterms:W3CDTF">2013-07-24T13:54:34Z</dcterms:created>
  <dcterms:modified xsi:type="dcterms:W3CDTF">2013-12-04T16:54:32Z</dcterms:modified>
</cp:coreProperties>
</file>