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45" windowWidth="24240" windowHeight="8955" tabRatio="969"/>
  </bookViews>
  <sheets>
    <sheet name="Table of Contents" sheetId="1" r:id="rId1"/>
    <sheet name="1" sheetId="92" r:id="rId2"/>
    <sheet name="2" sheetId="93" r:id="rId3"/>
    <sheet name="3" sheetId="94" r:id="rId4"/>
    <sheet name="4" sheetId="95" r:id="rId5"/>
    <sheet name="5" sheetId="96" r:id="rId6"/>
    <sheet name="6" sheetId="97" r:id="rId7"/>
    <sheet name="7a" sheetId="44" r:id="rId8"/>
    <sheet name="7b" sheetId="45" r:id="rId9"/>
    <sheet name="7c" sheetId="46" r:id="rId10"/>
    <sheet name="7d" sheetId="47" r:id="rId11"/>
    <sheet name="7e" sheetId="48" r:id="rId12"/>
    <sheet name="8a" sheetId="54" r:id="rId13"/>
    <sheet name="8b" sheetId="55" r:id="rId14"/>
    <sheet name="8c" sheetId="56" r:id="rId15"/>
    <sheet name="8d" sheetId="57" r:id="rId16"/>
    <sheet name="8e" sheetId="58" r:id="rId17"/>
    <sheet name="9a" sheetId="64" r:id="rId18"/>
    <sheet name="9b" sheetId="65" r:id="rId19"/>
    <sheet name="9c" sheetId="66" r:id="rId20"/>
    <sheet name="9d" sheetId="67" r:id="rId21"/>
    <sheet name="9e" sheetId="68" r:id="rId22"/>
    <sheet name="10a" sheetId="49" r:id="rId23"/>
    <sheet name="10b" sheetId="50" r:id="rId24"/>
    <sheet name="10c" sheetId="51" r:id="rId25"/>
    <sheet name="10d" sheetId="52" r:id="rId26"/>
    <sheet name="10e" sheetId="53" r:id="rId27"/>
    <sheet name="11a" sheetId="59" r:id="rId28"/>
    <sheet name="11b" sheetId="60" r:id="rId29"/>
    <sheet name="11c" sheetId="61" r:id="rId30"/>
    <sheet name="11d" sheetId="62" r:id="rId31"/>
    <sheet name="11e" sheetId="63" r:id="rId32"/>
    <sheet name="12a" sheetId="69" r:id="rId33"/>
    <sheet name="12b" sheetId="70" r:id="rId34"/>
    <sheet name="12c" sheetId="71" r:id="rId35"/>
    <sheet name="12d" sheetId="72" r:id="rId36"/>
    <sheet name="12e" sheetId="73" r:id="rId37"/>
    <sheet name="13a" sheetId="74" r:id="rId38"/>
    <sheet name="13b" sheetId="75" r:id="rId39"/>
    <sheet name="13c" sheetId="76" r:id="rId40"/>
    <sheet name="13d" sheetId="77" r:id="rId41"/>
    <sheet name="13e" sheetId="78" r:id="rId42"/>
    <sheet name="14a" sheetId="79" r:id="rId43"/>
    <sheet name="14b" sheetId="80" r:id="rId44"/>
    <sheet name="14c" sheetId="81" r:id="rId45"/>
    <sheet name="14d" sheetId="82" r:id="rId46"/>
    <sheet name="14e" sheetId="83" r:id="rId47"/>
    <sheet name="15a" sheetId="84" r:id="rId48"/>
    <sheet name="15b" sheetId="85" r:id="rId49"/>
    <sheet name="15c" sheetId="86" r:id="rId50"/>
    <sheet name="15d" sheetId="87" r:id="rId51"/>
    <sheet name="15e" sheetId="88" r:id="rId52"/>
    <sheet name="16" sheetId="89" r:id="rId53"/>
    <sheet name="17" sheetId="90" r:id="rId54"/>
    <sheet name="18" sheetId="91" r:id="rId55"/>
    <sheet name="Sheet1" sheetId="98" r:id="rId56"/>
  </sheets>
  <definedNames>
    <definedName name="_xlnm.Print_Area" localSheetId="38">'13b'!$A$1:$E$13</definedName>
  </definedNames>
  <calcPr calcId="145621"/>
</workbook>
</file>

<file path=xl/calcChain.xml><?xml version="1.0" encoding="utf-8"?>
<calcChain xmlns="http://schemas.openxmlformats.org/spreadsheetml/2006/main">
  <c r="F8" i="91" l="1"/>
  <c r="E8" i="91"/>
  <c r="C8" i="91"/>
  <c r="B8" i="91"/>
  <c r="F2" i="91"/>
  <c r="E2" i="91"/>
  <c r="D2" i="91"/>
  <c r="D8" i="91" s="1"/>
  <c r="C2" i="91"/>
  <c r="B2" i="91"/>
  <c r="E8" i="90"/>
  <c r="D8" i="90"/>
  <c r="C8" i="90"/>
  <c r="B8" i="90"/>
  <c r="F2" i="90"/>
  <c r="F8" i="90" s="1"/>
  <c r="E2" i="90"/>
  <c r="D2" i="90"/>
  <c r="C2" i="90"/>
  <c r="B2" i="90"/>
  <c r="E8" i="89" l="1"/>
  <c r="D8" i="89"/>
  <c r="C8" i="89"/>
  <c r="B8" i="89"/>
  <c r="F2" i="89"/>
  <c r="F8" i="89" s="1"/>
  <c r="E2" i="89"/>
  <c r="D2" i="89"/>
  <c r="C2" i="89"/>
  <c r="B2" i="89"/>
</calcChain>
</file>

<file path=xl/sharedStrings.xml><?xml version="1.0" encoding="utf-8"?>
<sst xmlns="http://schemas.openxmlformats.org/spreadsheetml/2006/main" count="1262" uniqueCount="222">
  <si>
    <t/>
  </si>
  <si>
    <t>Uncleared</t>
  </si>
  <si>
    <t>Total Cross-Currency</t>
  </si>
  <si>
    <t>Cleared</t>
  </si>
  <si>
    <t>N/A</t>
  </si>
  <si>
    <t>Total Credit</t>
  </si>
  <si>
    <t>Total Equity</t>
  </si>
  <si>
    <t>Total Other Commodity</t>
  </si>
  <si>
    <t>TOTAL</t>
  </si>
  <si>
    <t>*See Data Dictionary for asset class descriptions and Explanatory Notes for data sources.</t>
  </si>
  <si>
    <t>**See Explanatory Notes for cleared and uncleared descriptions.</t>
  </si>
  <si>
    <t>***N/A indicates that data are not currently available.</t>
  </si>
  <si>
    <t>The Commission requests feedback on the format and content of this CFTC Swaps Report table. Submit comments to swapsreport@cftc.gov.</t>
  </si>
  <si>
    <t>*See Data Dictionary for asset class descriptions.</t>
  </si>
  <si>
    <t>**See Explanatory Notes for participant type descriptions.</t>
  </si>
  <si>
    <t>FRA</t>
  </si>
  <si>
    <t>Exotic</t>
  </si>
  <si>
    <t>Inflation</t>
  </si>
  <si>
    <t>OIS</t>
  </si>
  <si>
    <t>Cap/Floor</t>
  </si>
  <si>
    <t>Debt Option</t>
  </si>
  <si>
    <t>Swaption</t>
  </si>
  <si>
    <t>*See Data Dictionary for product descriptions and Explanatory Notes for data sources.</t>
  </si>
  <si>
    <t>GBP</t>
  </si>
  <si>
    <t>JPY</t>
  </si>
  <si>
    <t>USD</t>
  </si>
  <si>
    <t>CAD</t>
  </si>
  <si>
    <t>3-6</t>
  </si>
  <si>
    <t>6-12</t>
  </si>
  <si>
    <t>12-24</t>
  </si>
  <si>
    <t>24-60</t>
  </si>
  <si>
    <t>60-120</t>
  </si>
  <si>
    <t>Basis</t>
  </si>
  <si>
    <t>Index Tranche</t>
  </si>
  <si>
    <t>Europe</t>
  </si>
  <si>
    <t>Index</t>
  </si>
  <si>
    <t>Other</t>
  </si>
  <si>
    <t>Swaptions</t>
  </si>
  <si>
    <t>HY</t>
  </si>
  <si>
    <t>IG</t>
  </si>
  <si>
    <t>****N/A indicates that data are not currently available.</t>
  </si>
  <si>
    <t>CFTC Swaps Report</t>
  </si>
  <si>
    <t>Table of Contents</t>
  </si>
  <si>
    <t>All Swaps</t>
  </si>
  <si>
    <t>1. Gross Notional Outstanding by Cleared Status</t>
  </si>
  <si>
    <t>2. Gross Notional Outstanding by Participant Type</t>
  </si>
  <si>
    <t>Swaps by Asset Class</t>
  </si>
  <si>
    <t>Interest Rate Swaps</t>
  </si>
  <si>
    <t>Credit Default Swaps</t>
  </si>
  <si>
    <t>Equity Swaps</t>
  </si>
  <si>
    <t>17. Gross Notional Outstanding</t>
  </si>
  <si>
    <t>Other Commodity Swaps</t>
  </si>
  <si>
    <t>Total Interest Rate*</t>
  </si>
  <si>
    <t>3. Transaction Ticket Volume by Cleared Status</t>
  </si>
  <si>
    <t>Foreign Exchange Swaps</t>
  </si>
  <si>
    <t>Reporting Period As Of:</t>
  </si>
  <si>
    <t>Release Date:</t>
  </si>
  <si>
    <t>4. Transaction Ticket Volume by Participant Type</t>
  </si>
  <si>
    <t>5. Transaction Dollar Volume by Cleared Status</t>
  </si>
  <si>
    <t>6. Transaction Dollar Volume by Participant Type</t>
  </si>
  <si>
    <t>Cross-Currency Interest Rate Swaps</t>
  </si>
  <si>
    <t>16. Gross Notional Outstanding</t>
  </si>
  <si>
    <t>18. Gross Notional Outstanding</t>
  </si>
  <si>
    <r>
      <t>Product</t>
    </r>
    <r>
      <rPr>
        <b/>
        <vertAlign val="superscript"/>
        <sz val="10"/>
        <color theme="1"/>
        <rFont val="Calibri"/>
        <family val="2"/>
        <scheme val="minor"/>
      </rPr>
      <t>1</t>
    </r>
  </si>
  <si>
    <r>
      <t>Cleared</t>
    </r>
    <r>
      <rPr>
        <b/>
        <vertAlign val="superscript"/>
        <sz val="10"/>
        <color theme="1"/>
        <rFont val="Calibri"/>
        <family val="2"/>
        <scheme val="minor"/>
      </rPr>
      <t>2</t>
    </r>
  </si>
  <si>
    <t>Fixed-Float</t>
  </si>
  <si>
    <t>OTHER*</t>
  </si>
  <si>
    <t>* OTHER variable includes the following products: Basis, Cap/Floor, Debt Option, Exotic, Fixed-Fixed, and Inflation.</t>
  </si>
  <si>
    <r>
      <t>EUR</t>
    </r>
    <r>
      <rPr>
        <b/>
        <vertAlign val="superscript"/>
        <sz val="10"/>
        <rFont val="Calibri"/>
        <family val="2"/>
        <scheme val="minor"/>
      </rPr>
      <t>3</t>
    </r>
  </si>
  <si>
    <t>AUD</t>
  </si>
  <si>
    <t>OTHER</t>
  </si>
  <si>
    <t>*OTHER variable includes the following products: Cap/Floor, Debt Option, Exotic, Fixed-Fixed, and Inflation.</t>
  </si>
  <si>
    <r>
      <t>0-3</t>
    </r>
    <r>
      <rPr>
        <b/>
        <vertAlign val="superscript"/>
        <sz val="10"/>
        <rFont val="Calibri"/>
        <family val="2"/>
        <scheme val="minor"/>
      </rPr>
      <t>4</t>
    </r>
  </si>
  <si>
    <t>120-360</t>
  </si>
  <si>
    <t>360+</t>
  </si>
  <si>
    <r>
      <t>Swap Dealers/MSPs</t>
    </r>
    <r>
      <rPr>
        <b/>
        <vertAlign val="superscript"/>
        <sz val="10"/>
        <color theme="1"/>
        <rFont val="Calibri"/>
        <family val="2"/>
        <scheme val="minor"/>
      </rPr>
      <t>5</t>
    </r>
  </si>
  <si>
    <t>Others</t>
  </si>
  <si>
    <t>*OTHER variable includes the following products: Basis, Swaption, Cap/Floor, Debt Option, Exotic, Fixed-Fixed, and Inflation.</t>
  </si>
  <si>
    <t>7b. Gross Notional Outstanding - Product Type - Currency</t>
  </si>
  <si>
    <t>7c. Gross Notional Outstanding - Product Type - Tenor</t>
  </si>
  <si>
    <t>7e. Gross Notional Outstanding - Notes</t>
  </si>
  <si>
    <r>
      <rPr>
        <vertAlign val="superscript"/>
        <sz val="10"/>
        <color theme="1"/>
        <rFont val="Calibri"/>
        <family val="2"/>
        <scheme val="minor"/>
      </rPr>
      <t xml:space="preserve">1 </t>
    </r>
    <r>
      <rPr>
        <sz val="10"/>
        <color theme="1"/>
        <rFont val="Calibri"/>
        <family val="2"/>
        <scheme val="minor"/>
      </rPr>
      <t>See Data Dictionary for product descriptions and Explanatory Notes for data sources.</t>
    </r>
  </si>
  <si>
    <r>
      <rPr>
        <vertAlign val="superscript"/>
        <sz val="10"/>
        <color theme="1"/>
        <rFont val="Calibri"/>
        <family val="2"/>
        <scheme val="minor"/>
      </rPr>
      <t>2</t>
    </r>
    <r>
      <rPr>
        <sz val="10"/>
        <color theme="1"/>
        <rFont val="Calibri"/>
        <family val="2"/>
        <scheme val="minor"/>
      </rPr>
      <t xml:space="preserve"> See Explanatory Notes for cleared and uncleared descriptions.</t>
    </r>
  </si>
  <si>
    <r>
      <rPr>
        <vertAlign val="superscript"/>
        <sz val="10"/>
        <color theme="1"/>
        <rFont val="Calibri"/>
        <family val="2"/>
        <scheme val="minor"/>
      </rPr>
      <t xml:space="preserve">3 </t>
    </r>
    <r>
      <rPr>
        <sz val="10"/>
        <color theme="1"/>
        <rFont val="Calibri"/>
        <family val="2"/>
        <scheme val="minor"/>
      </rPr>
      <t>See Explanatory Notes for currency descriptions.</t>
    </r>
  </si>
  <si>
    <r>
      <rPr>
        <vertAlign val="superscript"/>
        <sz val="10"/>
        <color theme="1"/>
        <rFont val="Calibri"/>
        <family val="2"/>
        <scheme val="minor"/>
      </rPr>
      <t>4</t>
    </r>
    <r>
      <rPr>
        <sz val="10"/>
        <color theme="1"/>
        <rFont val="Calibri"/>
        <family val="2"/>
        <scheme val="minor"/>
      </rPr>
      <t xml:space="preserve"> See Explanatory Notes for tenor bucket descriptions.</t>
    </r>
  </si>
  <si>
    <r>
      <rPr>
        <vertAlign val="superscript"/>
        <sz val="10"/>
        <color theme="1"/>
        <rFont val="Calibri"/>
        <family val="2"/>
        <scheme val="minor"/>
      </rPr>
      <t xml:space="preserve">5 </t>
    </r>
    <r>
      <rPr>
        <sz val="10"/>
        <color theme="1"/>
        <rFont val="Calibri"/>
        <family val="2"/>
        <scheme val="minor"/>
      </rPr>
      <t>See Explanatory Notes for participant type descriptions.</t>
    </r>
  </si>
  <si>
    <r>
      <rPr>
        <vertAlign val="superscript"/>
        <sz val="10"/>
        <color theme="1"/>
        <rFont val="Calibri"/>
        <family val="2"/>
        <scheme val="minor"/>
      </rPr>
      <t>6</t>
    </r>
    <r>
      <rPr>
        <sz val="10"/>
        <color theme="1"/>
        <rFont val="Calibri"/>
        <family val="2"/>
        <scheme val="minor"/>
      </rPr>
      <t xml:space="preserve"> N/A indicates that data are not currently available.</t>
    </r>
  </si>
  <si>
    <t>8e. Transaction Ticket Volume - Notes</t>
  </si>
  <si>
    <t>8a. Transaction Ticket Volume - Product Type - Cleared Status</t>
  </si>
  <si>
    <t>8b. Transaction Ticket Volume - Product Type - Currency</t>
  </si>
  <si>
    <t>8c. Transaction Ticket Volume - Product Type - Tenor</t>
  </si>
  <si>
    <t>9a. Transaction Dollar Volume - Product Type - Cleared Status</t>
  </si>
  <si>
    <t>9b. Transaction Dollar Volume - Product Type - Currency</t>
  </si>
  <si>
    <t>9c. Transaction Dollar Volume - Product Type - Tenor</t>
  </si>
  <si>
    <t>9d. Transaction Dollar Volume - Product Type - Participant Type</t>
  </si>
  <si>
    <t>9e. Transaction Dollar Volume - Notes</t>
  </si>
  <si>
    <t>10e. Gross Notional Outstanding - Notes</t>
  </si>
  <si>
    <t>10c. Gross Notional Outstanding - Product Type - Tenor</t>
  </si>
  <si>
    <t>10b. Gross Notional Outstanding - Product Type - Currency</t>
  </si>
  <si>
    <t>10a. Gross Notional Outstanding -  Product Type - Cleared Status</t>
  </si>
  <si>
    <t xml:space="preserve"> TOTAL</t>
  </si>
  <si>
    <t>Cross-Currency Basis</t>
  </si>
  <si>
    <t>Cross-Currency Fixed-Fixed</t>
  </si>
  <si>
    <t>Cross-Currency Fixed-Float</t>
  </si>
  <si>
    <t>60+</t>
  </si>
  <si>
    <t>Fixed-Fixed</t>
  </si>
  <si>
    <t>*OTHER variable includes the following products: Basis, Cap/Floor, Debt Option, Exotic, Fixed-Fixed, FRA,  Inflation, OIS, and Swaption.</t>
  </si>
  <si>
    <t>8d. Transaction Ticket Volume - Product Type - Participant Type - Cleared Status</t>
  </si>
  <si>
    <t>7d. Gross Notional Outstanding - Product Type - Participant Type - Cleared Status</t>
  </si>
  <si>
    <t>7a. Gross Notional Outstanding - Product Type - Cleared Status</t>
  </si>
  <si>
    <t>11e. Transaction Ticket Volume - Notes</t>
  </si>
  <si>
    <t>11a. Transaction Ticket Volume - Product Type - Cleared Status</t>
  </si>
  <si>
    <t>11b. Transaction Ticket Volume - Product Type - Currency</t>
  </si>
  <si>
    <t>11c. Transaction Ticket Volume - Product Type - Tenor</t>
  </si>
  <si>
    <t>11d. Transaction Ticket Volume - Product Type - Participant Type - Cleared Status</t>
  </si>
  <si>
    <t>10d. Gross Notional Outstanding - Product Type - Participant Type - Cleared Status</t>
  </si>
  <si>
    <t>*OTHER variable includes the following products: Basis, Cap/Floor, Debt Option, Exotic, Fixed-Fixed, Inflation, and Swaption.</t>
  </si>
  <si>
    <t>*OTHER variable includes the following products: Swaption, Cap/Floor, Debt Option, Exotic, Fixed-Fixed, Inflation, Basis, OIS, and FRA.</t>
  </si>
  <si>
    <t>*OTHER variable includes the following products: Basis, Cap/Floor, Debt Option, Exotic, FRA, Fixed-Fixed, Inflation, OIS, and Swaption.</t>
  </si>
  <si>
    <t>12e. Transaction Dollar Volume - Notes</t>
  </si>
  <si>
    <t>12d. Transaction Dollar Volume - Product Type - Participant Type - Cleared Status</t>
  </si>
  <si>
    <t>12c. Transaction Dollar Volume - Product Type - Tenor</t>
  </si>
  <si>
    <t>12b. Transaction Dollar Volume - Product Type - Currency</t>
  </si>
  <si>
    <t>12a. Transaction Dollar Volume - Product Type - Cleared Status</t>
  </si>
  <si>
    <t>Cross_Currency Basis</t>
  </si>
  <si>
    <t>Cross_Currency Fixed-Fixed</t>
  </si>
  <si>
    <t>Cross_Currency Fixed-Float</t>
  </si>
  <si>
    <t>Cross-Currency Total</t>
  </si>
  <si>
    <t>Cross-Currency TOTAL</t>
  </si>
  <si>
    <t>13b. Gross Notional Outstanding - Product Type - Grade</t>
  </si>
  <si>
    <t>13c. Gross Notional Outstanding - Product Type - Participant Type - Cleared Status</t>
  </si>
  <si>
    <t>13d. Gross Notional Outstanding - Product Type -Participant Type - Grade</t>
  </si>
  <si>
    <t>13e. Gross Notional Outstanding - Notes</t>
  </si>
  <si>
    <r>
      <t>Product</t>
    </r>
    <r>
      <rPr>
        <b/>
        <vertAlign val="superscript"/>
        <sz val="10"/>
        <rFont val="Calibri"/>
        <family val="2"/>
        <scheme val="minor"/>
      </rPr>
      <t>1</t>
    </r>
  </si>
  <si>
    <r>
      <t>Cleared</t>
    </r>
    <r>
      <rPr>
        <b/>
        <vertAlign val="superscript"/>
        <sz val="10"/>
        <rFont val="Calibri"/>
        <family val="2"/>
        <scheme val="minor"/>
      </rPr>
      <t>2</t>
    </r>
  </si>
  <si>
    <t xml:space="preserve">  Asia</t>
  </si>
  <si>
    <t xml:space="preserve">  Europe</t>
  </si>
  <si>
    <t xml:space="preserve">  North America</t>
  </si>
  <si>
    <t xml:space="preserve">  Other</t>
  </si>
  <si>
    <t xml:space="preserve">  Swaptions</t>
  </si>
  <si>
    <r>
      <t>HY</t>
    </r>
    <r>
      <rPr>
        <b/>
        <vertAlign val="superscript"/>
        <sz val="10"/>
        <rFont val="Calibri"/>
        <family val="2"/>
        <scheme val="minor"/>
      </rPr>
      <t>3</t>
    </r>
  </si>
  <si>
    <t xml:space="preserve">  North America/Asia</t>
  </si>
  <si>
    <t>*OTHER variable includes exotic credit products, swaptions, and total return swaps.</t>
  </si>
  <si>
    <r>
      <t>Swap Dealers/MSPs</t>
    </r>
    <r>
      <rPr>
        <b/>
        <vertAlign val="superscript"/>
        <sz val="10"/>
        <rFont val="Calibri"/>
        <family val="2"/>
        <scheme val="minor"/>
      </rPr>
      <t>4</t>
    </r>
  </si>
  <si>
    <t>Exotic/Total Return Swap</t>
  </si>
  <si>
    <r>
      <rPr>
        <vertAlign val="superscript"/>
        <sz val="10"/>
        <rFont val="Calibri"/>
        <family val="2"/>
        <scheme val="minor"/>
      </rPr>
      <t xml:space="preserve">3 </t>
    </r>
    <r>
      <rPr>
        <sz val="10"/>
        <rFont val="Calibri"/>
        <family val="2"/>
        <scheme val="minor"/>
      </rPr>
      <t>See Data Dictionary for grade descriptions.</t>
    </r>
  </si>
  <si>
    <r>
      <rPr>
        <vertAlign val="superscript"/>
        <sz val="10"/>
        <rFont val="Calibri"/>
        <family val="2"/>
        <scheme val="minor"/>
      </rPr>
      <t>4</t>
    </r>
    <r>
      <rPr>
        <sz val="10"/>
        <rFont val="Calibri"/>
        <family val="2"/>
        <scheme val="minor"/>
      </rPr>
      <t xml:space="preserve"> See Explanatory Notes for participant type descriptions.</t>
    </r>
  </si>
  <si>
    <t>14e. Transaction Ticket Volume - Notes</t>
  </si>
  <si>
    <t>14a. Transaction Ticket Volume - Product Type - Cleared Status</t>
  </si>
  <si>
    <t>13a. Gross Notional Outstanding - Product Type - Cleared Status</t>
  </si>
  <si>
    <t>14b. Transaction Ticket Volume - Product Type - Grade</t>
  </si>
  <si>
    <t>14c. Transaction Ticket Volume - Product Type - Participant Type - Cleared Status</t>
  </si>
  <si>
    <t>14d. Transaction Ticket Volume - Product Type - Participant Type - Grade</t>
  </si>
  <si>
    <t>15e. Transaction Dollar Volume - Notes</t>
  </si>
  <si>
    <t>15a. Transaction Dollar Volume - Product Type - Cleared Status</t>
  </si>
  <si>
    <t>15b. Transaction Dollar Volume - Product Type - Grade</t>
  </si>
  <si>
    <t>15c. Transaction Dollar Volume - Product Type - Participant Type - Cleared Status</t>
  </si>
  <si>
    <t>15d. Transaction Dollar Volume - Product Type - Participant Type - Grade</t>
  </si>
  <si>
    <t>North America/Asia</t>
  </si>
  <si>
    <t>Product*</t>
  </si>
  <si>
    <t>Total Equity**</t>
  </si>
  <si>
    <t>Portfolio Swaps</t>
  </si>
  <si>
    <t>Forwards</t>
  </si>
  <si>
    <t>Variance Swaps</t>
  </si>
  <si>
    <t>**These numbers are estimates.</t>
  </si>
  <si>
    <t>Total***</t>
  </si>
  <si>
    <t>Agricultural</t>
  </si>
  <si>
    <t>Energy</t>
  </si>
  <si>
    <t>Metals</t>
  </si>
  <si>
    <t>OTHER**</t>
  </si>
  <si>
    <t>**OTHER variable includes the following products: Multi-Commodity, Environmental, and Freight.</t>
  </si>
  <si>
    <t xml:space="preserve">***These numbers are estimates. </t>
  </si>
  <si>
    <t>Total**</t>
  </si>
  <si>
    <t>Non-Deliverable Forwards</t>
  </si>
  <si>
    <t>Options</t>
  </si>
  <si>
    <t>Swaps</t>
  </si>
  <si>
    <t xml:space="preserve">**These numbers are estimates. </t>
  </si>
  <si>
    <t xml:space="preserve">  Cleared**</t>
  </si>
  <si>
    <t xml:space="preserve">  Uncleared</t>
  </si>
  <si>
    <t xml:space="preserve">  Cleared</t>
  </si>
  <si>
    <t>0</t>
  </si>
  <si>
    <t>Total FX****</t>
  </si>
  <si>
    <t>Total Equity****</t>
  </si>
  <si>
    <t>Total Other Commodity****</t>
  </si>
  <si>
    <t>Weekly snapshot, gross notional amount outstanding by asset class and cleared status (millions of USD), all products, tenors, and participant types. For cleared swaps, this table reflects only one of the two swaps that results from the clearing process; therefore, the numbers on this table are analogous to the notional value of futures open interest.</t>
  </si>
  <si>
    <t>****These numbers are estimates.</t>
  </si>
  <si>
    <t xml:space="preserve">  SDs and MSPs**</t>
  </si>
  <si>
    <t xml:space="preserve">  SDs and MSPs</t>
  </si>
  <si>
    <t>Weekly snapshot, gross notional amount outstanding by asset class and participant type (millions of USD), all products, origins, currencies, tenors, and participant types,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Because this table shows the aggregated notional values of swaps by participant, the totals on this table are twice those displayed on the "Gross Notional Outstanding by Cleared Status" table.</t>
  </si>
  <si>
    <t>Total FX</t>
  </si>
  <si>
    <t>Weekly total, swap ticket volumes by asset class and cleared status (number of new trades), all products, tenors, and participant types. For cleared swaps, this table reflects the creation of only one of the two swaps that results from the clearing process. All price-forming trade events, including new trades, terminations, amendments, and novations, are included in ticket volumes.</t>
  </si>
  <si>
    <t>Weekly total, swap ticket volumes by asset class and participant type (number of new trades), all products and tenors, cleared and uncleared. For cleared swaps, the creation of each of the two resulting swaps is attributed only to the counterparty facing the clearing organization (i.e., the clearing organization’s participation is not displayed). For uncleared swaps, each trade is attributed to both swap counterparties. All price-forming trade events, including new trades, terminations, amendments, and novations, are included in ticket volumes. Because this table shows transactions by participant, the totals on this table are twice those displayed on the "Transaction Ticket Volume by Cleared Status" table.</t>
  </si>
  <si>
    <t>Weekly total, swap dollar volumes by asset class and cleared status (value of all trades in millions of USD), all products, tenors, and participant types.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</si>
  <si>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Weekly total, swap dollar volumes by asset class and participant type (value of all trades in millions of USD), all products and tenors,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The notional values of all price-forming trade events, including new trades, terminations, amendments, and novations, are included in dollar volumes. Because this table shows transactions by participant, the totals on this table are twice those displayed on the "Transaction Dollar Volume by Cleared Status" table.</t>
  </si>
  <si>
    <t xml:space="preserve">  Europe/Other</t>
  </si>
  <si>
    <t>January 24</t>
  </si>
  <si>
    <t xml:space="preserve">                            -  </t>
  </si>
  <si>
    <t xml:space="preserve">                   -  </t>
  </si>
  <si>
    <t xml:space="preserve">                       -  </t>
  </si>
  <si>
    <t>Index/Index Tranche</t>
  </si>
  <si>
    <t>Index/OTHER*</t>
  </si>
  <si>
    <t>January 31</t>
  </si>
  <si>
    <r>
      <t>HY</t>
    </r>
    <r>
      <rPr>
        <b/>
        <vertAlign val="superscript"/>
        <sz val="10"/>
        <rFont val="Calibri"/>
        <family val="2"/>
        <scheme val="minor"/>
      </rPr>
      <t>6</t>
    </r>
  </si>
  <si>
    <r>
      <t>Swap Dealers/MSPs</t>
    </r>
    <r>
      <rPr>
        <b/>
        <vertAlign val="superscript"/>
        <sz val="10"/>
        <rFont val="Calibri"/>
        <family val="2"/>
        <scheme val="minor"/>
      </rPr>
      <t>5</t>
    </r>
  </si>
  <si>
    <t xml:space="preserve">  Europe/North America</t>
  </si>
  <si>
    <t>February 7</t>
  </si>
  <si>
    <t>February 14</t>
  </si>
  <si>
    <r>
      <rPr>
        <vertAlign val="superscript"/>
        <sz val="10"/>
        <color theme="1"/>
        <rFont val="Calibri"/>
        <family val="2"/>
        <scheme val="minor"/>
      </rPr>
      <t>6</t>
    </r>
    <r>
      <rPr>
        <sz val="10"/>
        <color theme="1"/>
        <rFont val="Calibri"/>
        <family val="2"/>
        <scheme val="minor"/>
      </rPr>
      <t xml:space="preserve"> See Data Dictionary for grade descriptions.</t>
    </r>
  </si>
  <si>
    <t>*OTHER variable includes the following products: FRA, Cap/Floor, Debt Option, Exotic, Fixed-Fixed, Inflation, OIS, Swaption, and Basis.</t>
  </si>
  <si>
    <t>February 21</t>
  </si>
  <si>
    <t xml:space="preserve">  N/A  </t>
  </si>
  <si>
    <t xml:space="preserve">                 -  </t>
  </si>
  <si>
    <t>Gross notional amount outstanding, February 21 weekly snapshot, by product type and cleared status (millions of USD), all participant types, tenors and currencies. For cleared swaps, this table reflects only one of the two swaps that results from the clearing process; therefore, the numbers on this table are analogous to the notional value of futures open interest.</t>
  </si>
  <si>
    <t>Swap transaction volumes, week ending February 21, by product and clearing status (number of new trades), all participant types, tenors, and currencies. For cleared swaps, this table reflects the creation of only one of the two swaps that results from the clearing process. All price-forming trade events, including new trades, terminations, amendments, and novations, are included in ticket volumes.</t>
  </si>
  <si>
    <t>Swap dollar volumes, week ending February 21, by product type and major currency (notional value of all new trades in millions of USD), all participant types and tenors, cleared and uncleared.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</si>
  <si>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 xml:space="preserve"> Swap transaction volumes, week ending February 21, all tenors and currencies. For cleared swaps, this table reflects the creation of only one of the two swaps that results from the clearing process. All price-forming trade events, including new trades, terminations, amendments, and novations, are included in ticket volumes.</t>
  </si>
  <si>
    <t>Swap dollar volumes, week ending February 21, by product and clearing status (notional value of new trades in millions of USD), all participant types, tenors, and currencies.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</si>
  <si>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 xml:space="preserve">Gross notional amount outstanding, February 21 weekly snapshot, by product type, all tenors and currencies.  </t>
  </si>
  <si>
    <t xml:space="preserve">Gross notional amount outstanding, February 21 weekly snapshot, by product type, all participant types, tenors and currencies. </t>
  </si>
  <si>
    <t xml:space="preserve">                        -   </t>
  </si>
  <si>
    <t xml:space="preserve">                             -   </t>
  </si>
  <si>
    <t xml:space="preserve">                    -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</si>
</sst>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
    <numFmt numFmtId="165" formatCode="###,###,###,###,###,###"/>
    <numFmt numFmtId="166" formatCode="_(* #,##0_);_(* \(#,##0\);_(* &quot;-&quot;??_);_(@_)"/>
  </numFmts>
  <fonts count="49" x14ac:knownFonts="1">
    <font>
      <sz val="11"/>
      <color theme="1"/>
      <name val="Calibri"/>
      <family val="2"/>
      <scheme val="minor"/>
    </font>
    <font>
      <b/>
      <sz val="11"/>
      <color theme="1"/>
      <name val="Calibri"/>
      <family val="2"/>
    </font>
    <font>
      <u/>
      <sz val="11"/>
      <color theme="10"/>
      <name val="Calibri"/>
      <family val="2"/>
    </font>
    <font>
      <u/>
      <sz val="11"/>
      <color theme="1"/>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b/>
      <sz val="10"/>
      <name val="Calibri"/>
      <family val="2"/>
      <scheme val="minor"/>
    </font>
    <font>
      <sz val="11"/>
      <color indexed="8"/>
      <name val="Calibri"/>
      <family val="2"/>
    </font>
    <font>
      <u/>
      <sz val="11"/>
      <color theme="1"/>
      <name val="Calibri"/>
      <family val="2"/>
      <scheme val="minor"/>
    </font>
    <font>
      <b/>
      <sz val="11"/>
      <name val="Calibri"/>
      <family val="2"/>
      <scheme val="minor"/>
    </font>
    <font>
      <b/>
      <sz val="11"/>
      <color rgb="FFFF0000"/>
      <name val="Calibri"/>
      <family val="2"/>
      <scheme val="minor"/>
    </font>
    <font>
      <b/>
      <sz val="10"/>
      <color theme="1"/>
      <name val="Calibri"/>
      <family val="2"/>
      <scheme val="minor"/>
    </font>
    <font>
      <b/>
      <vertAlign val="superscript"/>
      <sz val="10"/>
      <color theme="1"/>
      <name val="Calibri"/>
      <family val="2"/>
      <scheme val="minor"/>
    </font>
    <font>
      <sz val="10"/>
      <color theme="1"/>
      <name val="Calibri"/>
      <family val="2"/>
      <scheme val="minor"/>
    </font>
    <font>
      <b/>
      <vertAlign val="superscript"/>
      <sz val="10"/>
      <name val="Calibri"/>
      <family val="2"/>
      <scheme val="minor"/>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1"/>
      <color rgb="FFFF0000"/>
      <name val="Calibri"/>
      <family val="2"/>
    </font>
    <font>
      <vertAlign val="superscript"/>
      <sz val="10"/>
      <color theme="1"/>
      <name val="Calibri"/>
      <family val="2"/>
      <scheme val="minor"/>
    </font>
    <font>
      <vertAlign val="superscript"/>
      <sz val="10"/>
      <name val="Calibri"/>
      <family val="2"/>
      <scheme val="minor"/>
    </font>
    <font>
      <sz val="10"/>
      <color theme="1"/>
      <name val="Calibri"/>
      <family val="2"/>
    </font>
  </fonts>
  <fills count="35">
    <fill>
      <patternFill patternType="none"/>
    </fill>
    <fill>
      <patternFill patternType="gray125"/>
    </fill>
    <fill>
      <patternFill patternType="solid">
        <fgColor rgb="FFFFFFFF"/>
        <bgColor indexed="64"/>
      </patternFill>
    </fill>
    <fill>
      <patternFill patternType="solid">
        <fgColor indexed="6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right/>
      <top style="thin">
        <color indexed="64"/>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indexed="64"/>
      </bottom>
      <diagonal/>
    </border>
  </borders>
  <cellStyleXfs count="216">
    <xf numFmtId="0" fontId="0" fillId="0" borderId="0"/>
    <xf numFmtId="0" fontId="2" fillId="0" borderId="0" applyNumberFormat="0" applyFill="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8" applyNumberFormat="0" applyAlignment="0" applyProtection="0"/>
    <xf numFmtId="0" fontId="13" fillId="8" borderId="9" applyNumberFormat="0" applyAlignment="0" applyProtection="0"/>
    <xf numFmtId="0" fontId="14" fillId="8" borderId="8" applyNumberFormat="0" applyAlignment="0" applyProtection="0"/>
    <xf numFmtId="0" fontId="15" fillId="0" borderId="10" applyNumberFormat="0" applyFill="0" applyAlignment="0" applyProtection="0"/>
    <xf numFmtId="0" fontId="16" fillId="9" borderId="11" applyNumberFormat="0" applyAlignment="0" applyProtection="0"/>
    <xf numFmtId="0" fontId="17" fillId="0" borderId="0" applyNumberFormat="0" applyFill="0" applyBorder="0" applyAlignment="0" applyProtection="0"/>
    <xf numFmtId="0" fontId="4" fillId="10" borderId="12" applyNumberFormat="0" applyFont="0" applyAlignment="0" applyProtection="0"/>
    <xf numFmtId="0" fontId="18" fillId="0" borderId="0" applyNumberFormat="0" applyFill="0" applyBorder="0" applyAlignment="0" applyProtection="0"/>
    <xf numFmtId="0" fontId="19" fillId="0" borderId="13" applyNumberFormat="0" applyFill="0" applyAlignment="0" applyProtection="0"/>
    <xf numFmtId="0" fontId="20"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20" fillId="34" borderId="0" applyNumberFormat="0" applyBorder="0" applyAlignment="0" applyProtection="0"/>
    <xf numFmtId="0" fontId="23" fillId="0" borderId="0"/>
    <xf numFmtId="43" fontId="4" fillId="0" borderId="0" applyFont="0" applyFill="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1"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1"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1"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1"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1" fillId="32"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1" fillId="13"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1"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1"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1"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1"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1" fillId="33" borderId="0" applyNumberFormat="0" applyBorder="0" applyAlignment="0" applyProtection="0"/>
    <xf numFmtId="0" fontId="4" fillId="33" borderId="0" applyNumberFormat="0" applyBorder="0" applyAlignment="0" applyProtection="0"/>
    <xf numFmtId="0" fontId="20" fillId="14" borderId="0" applyNumberFormat="0" applyBorder="0" applyAlignment="0" applyProtection="0"/>
    <xf numFmtId="0" fontId="32" fillId="14" borderId="0" applyNumberFormat="0" applyBorder="0" applyAlignment="0" applyProtection="0"/>
    <xf numFmtId="0" fontId="20" fillId="18" borderId="0" applyNumberFormat="0" applyBorder="0" applyAlignment="0" applyProtection="0"/>
    <xf numFmtId="0" fontId="32" fillId="18" borderId="0" applyNumberFormat="0" applyBorder="0" applyAlignment="0" applyProtection="0"/>
    <xf numFmtId="0" fontId="20" fillId="22" borderId="0" applyNumberFormat="0" applyBorder="0" applyAlignment="0" applyProtection="0"/>
    <xf numFmtId="0" fontId="32" fillId="22" borderId="0" applyNumberFormat="0" applyBorder="0" applyAlignment="0" applyProtection="0"/>
    <xf numFmtId="0" fontId="20" fillId="26" borderId="0" applyNumberFormat="0" applyBorder="0" applyAlignment="0" applyProtection="0"/>
    <xf numFmtId="0" fontId="32" fillId="26" borderId="0" applyNumberFormat="0" applyBorder="0" applyAlignment="0" applyProtection="0"/>
    <xf numFmtId="0" fontId="20" fillId="30" borderId="0" applyNumberFormat="0" applyBorder="0" applyAlignment="0" applyProtection="0"/>
    <xf numFmtId="0" fontId="32" fillId="30" borderId="0" applyNumberFormat="0" applyBorder="0" applyAlignment="0" applyProtection="0"/>
    <xf numFmtId="0" fontId="20" fillId="34" borderId="0" applyNumberFormat="0" applyBorder="0" applyAlignment="0" applyProtection="0"/>
    <xf numFmtId="0" fontId="32" fillId="34" borderId="0" applyNumberFormat="0" applyBorder="0" applyAlignment="0" applyProtection="0"/>
    <xf numFmtId="0" fontId="20" fillId="11" borderId="0" applyNumberFormat="0" applyBorder="0" applyAlignment="0" applyProtection="0"/>
    <xf numFmtId="0" fontId="32" fillId="11" borderId="0" applyNumberFormat="0" applyBorder="0" applyAlignment="0" applyProtection="0"/>
    <xf numFmtId="0" fontId="20" fillId="15" borderId="0" applyNumberFormat="0" applyBorder="0" applyAlignment="0" applyProtection="0"/>
    <xf numFmtId="0" fontId="32" fillId="15" borderId="0" applyNumberFormat="0" applyBorder="0" applyAlignment="0" applyProtection="0"/>
    <xf numFmtId="0" fontId="20" fillId="19" borderId="0" applyNumberFormat="0" applyBorder="0" applyAlignment="0" applyProtection="0"/>
    <xf numFmtId="0" fontId="32" fillId="19" borderId="0" applyNumberFormat="0" applyBorder="0" applyAlignment="0" applyProtection="0"/>
    <xf numFmtId="0" fontId="20" fillId="23" borderId="0" applyNumberFormat="0" applyBorder="0" applyAlignment="0" applyProtection="0"/>
    <xf numFmtId="0" fontId="32" fillId="23" borderId="0" applyNumberFormat="0" applyBorder="0" applyAlignment="0" applyProtection="0"/>
    <xf numFmtId="0" fontId="20" fillId="27" borderId="0" applyNumberFormat="0" applyBorder="0" applyAlignment="0" applyProtection="0"/>
    <xf numFmtId="0" fontId="32" fillId="27" borderId="0" applyNumberFormat="0" applyBorder="0" applyAlignment="0" applyProtection="0"/>
    <xf numFmtId="0" fontId="20" fillId="31" borderId="0" applyNumberFormat="0" applyBorder="0" applyAlignment="0" applyProtection="0"/>
    <xf numFmtId="0" fontId="32" fillId="31" borderId="0" applyNumberFormat="0" applyBorder="0" applyAlignment="0" applyProtection="0"/>
    <xf numFmtId="0" fontId="10" fillId="5" borderId="0" applyNumberFormat="0" applyBorder="0" applyAlignment="0" applyProtection="0"/>
    <xf numFmtId="0" fontId="33" fillId="5" borderId="0" applyNumberFormat="0" applyBorder="0" applyAlignment="0" applyProtection="0"/>
    <xf numFmtId="0" fontId="14" fillId="8" borderId="8" applyNumberFormat="0" applyAlignment="0" applyProtection="0"/>
    <xf numFmtId="0" fontId="34" fillId="8" borderId="8" applyNumberFormat="0" applyAlignment="0" applyProtection="0"/>
    <xf numFmtId="0" fontId="16" fillId="9" borderId="11" applyNumberFormat="0" applyAlignment="0" applyProtection="0"/>
    <xf numFmtId="0" fontId="35" fillId="9" borderId="11" applyNumberFormat="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9" fillId="4" borderId="0" applyNumberFormat="0" applyBorder="0" applyAlignment="0" applyProtection="0"/>
    <xf numFmtId="0" fontId="37" fillId="4" borderId="0" applyNumberFormat="0" applyBorder="0" applyAlignment="0" applyProtection="0"/>
    <xf numFmtId="0" fontId="6" fillId="0" borderId="5" applyNumberFormat="0" applyFill="0" applyAlignment="0" applyProtection="0"/>
    <xf numFmtId="0" fontId="38" fillId="0" borderId="5" applyNumberFormat="0" applyFill="0" applyAlignment="0" applyProtection="0"/>
    <xf numFmtId="0" fontId="7" fillId="0" borderId="6" applyNumberFormat="0" applyFill="0" applyAlignment="0" applyProtection="0"/>
    <xf numFmtId="0" fontId="39" fillId="0" borderId="6" applyNumberFormat="0" applyFill="0" applyAlignment="0" applyProtection="0"/>
    <xf numFmtId="0" fontId="8" fillId="0" borderId="7" applyNumberFormat="0" applyFill="0" applyAlignment="0" applyProtection="0"/>
    <xf numFmtId="0" fontId="40" fillId="0" borderId="7" applyNumberFormat="0" applyFill="0" applyAlignment="0" applyProtection="0"/>
    <xf numFmtId="0" fontId="8" fillId="0" borderId="0" applyNumberFormat="0" applyFill="0" applyBorder="0" applyAlignment="0" applyProtection="0"/>
    <xf numFmtId="0" fontId="40" fillId="0" borderId="0" applyNumberFormat="0" applyFill="0" applyBorder="0" applyAlignment="0" applyProtection="0"/>
    <xf numFmtId="0" fontId="12" fillId="7" borderId="8" applyNumberFormat="0" applyAlignment="0" applyProtection="0"/>
    <xf numFmtId="0" fontId="41" fillId="7" borderId="8" applyNumberFormat="0" applyAlignment="0" applyProtection="0"/>
    <xf numFmtId="0" fontId="15" fillId="0" borderId="10" applyNumberFormat="0" applyFill="0" applyAlignment="0" applyProtection="0"/>
    <xf numFmtId="0" fontId="42" fillId="0" borderId="10" applyNumberFormat="0" applyFill="0" applyAlignment="0" applyProtection="0"/>
    <xf numFmtId="0" fontId="11" fillId="6" borderId="0" applyNumberFormat="0" applyBorder="0" applyAlignment="0" applyProtection="0"/>
    <xf numFmtId="0" fontId="43" fillId="6" borderId="0" applyNumberFormat="0" applyBorder="0" applyAlignment="0" applyProtection="0"/>
    <xf numFmtId="0" fontId="31"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31" fillId="10" borderId="12" applyNumberFormat="0" applyFont="0" applyAlignment="0" applyProtection="0"/>
    <xf numFmtId="0" fontId="4" fillId="10" borderId="12" applyNumberFormat="0" applyFont="0" applyAlignment="0" applyProtection="0"/>
    <xf numFmtId="0" fontId="13" fillId="8" borderId="9" applyNumberFormat="0" applyAlignment="0" applyProtection="0"/>
    <xf numFmtId="0" fontId="44" fillId="8" borderId="9" applyNumberFormat="0" applyAlignment="0" applyProtection="0"/>
    <xf numFmtId="0" fontId="19" fillId="0" borderId="13" applyNumberFormat="0" applyFill="0" applyAlignment="0" applyProtection="0"/>
    <xf numFmtId="0" fontId="1" fillId="0" borderId="13" applyNumberFormat="0" applyFill="0" applyAlignment="0" applyProtection="0"/>
    <xf numFmtId="0" fontId="17" fillId="0" borderId="0" applyNumberFormat="0" applyFill="0" applyBorder="0" applyAlignment="0" applyProtection="0"/>
    <xf numFmtId="0" fontId="45" fillId="0" borderId="0" applyNumberFormat="0" applyFill="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4" fillId="0" borderId="0"/>
    <xf numFmtId="0" fontId="31" fillId="0" borderId="0"/>
    <xf numFmtId="0" fontId="31" fillId="10" borderId="12" applyNumberFormat="0" applyFont="0" applyAlignment="0" applyProtection="0"/>
    <xf numFmtId="0" fontId="4" fillId="0" borderId="0"/>
    <xf numFmtId="0" fontId="23" fillId="0" borderId="0"/>
    <xf numFmtId="0" fontId="23" fillId="0" borderId="0"/>
  </cellStyleXfs>
  <cellXfs count="221">
    <xf numFmtId="0" fontId="0" fillId="0" borderId="0" xfId="0"/>
    <xf numFmtId="0" fontId="1" fillId="0" borderId="0" xfId="0" applyFont="1"/>
    <xf numFmtId="0" fontId="2" fillId="0" borderId="0" xfId="1"/>
    <xf numFmtId="0" fontId="3" fillId="0" borderId="0" xfId="0" applyFont="1"/>
    <xf numFmtId="164" fontId="22" fillId="2" borderId="1" xfId="0" applyNumberFormat="1" applyFont="1" applyFill="1" applyBorder="1" applyAlignment="1" applyProtection="1">
      <alignment horizontal="left" wrapText="1"/>
    </xf>
    <xf numFmtId="0" fontId="0" fillId="3" borderId="0" xfId="0" applyNumberFormat="1" applyFont="1" applyFill="1" applyBorder="1" applyAlignment="1" applyProtection="1"/>
    <xf numFmtId="0" fontId="22" fillId="2" borderId="14" xfId="0" applyNumberFormat="1" applyFont="1" applyFill="1" applyBorder="1" applyAlignment="1" applyProtection="1">
      <alignment horizontal="left" vertical="center" wrapText="1"/>
    </xf>
    <xf numFmtId="164" fontId="22" fillId="2" borderId="2" xfId="0" applyNumberFormat="1" applyFont="1" applyFill="1" applyBorder="1" applyAlignment="1" applyProtection="1">
      <alignment horizontal="center" wrapText="1"/>
    </xf>
    <xf numFmtId="165" fontId="22" fillId="2" borderId="1" xfId="0" applyNumberFormat="1" applyFont="1" applyFill="1" applyBorder="1" applyAlignment="1" applyProtection="1">
      <alignment horizontal="center" wrapText="1"/>
    </xf>
    <xf numFmtId="0" fontId="21" fillId="2" borderId="1" xfId="0" applyNumberFormat="1" applyFont="1" applyFill="1" applyBorder="1" applyAlignment="1" applyProtection="1">
      <alignment horizontal="left" vertical="center" wrapText="1"/>
    </xf>
    <xf numFmtId="0" fontId="22" fillId="2" borderId="1" xfId="0" applyNumberFormat="1" applyFont="1" applyFill="1" applyBorder="1" applyAlignment="1" applyProtection="1">
      <alignment horizontal="left" wrapText="1"/>
    </xf>
    <xf numFmtId="0" fontId="21" fillId="2" borderId="1" xfId="0" applyNumberFormat="1" applyFont="1" applyFill="1" applyBorder="1" applyAlignment="1" applyProtection="1">
      <alignment horizontal="left" wrapText="1"/>
    </xf>
    <xf numFmtId="0" fontId="24" fillId="0" borderId="0" xfId="0" applyFont="1"/>
    <xf numFmtId="0" fontId="19" fillId="0" borderId="0" xfId="0" applyFont="1"/>
    <xf numFmtId="14" fontId="25" fillId="0" borderId="0" xfId="0" applyNumberFormat="1" applyFont="1"/>
    <xf numFmtId="14" fontId="19" fillId="0" borderId="0" xfId="0" applyNumberFormat="1" applyFont="1"/>
    <xf numFmtId="14" fontId="26" fillId="0" borderId="0" xfId="0" applyNumberFormat="1" applyFont="1"/>
    <xf numFmtId="0" fontId="29" fillId="0" borderId="1" xfId="0" applyFont="1" applyFill="1" applyBorder="1" applyAlignment="1">
      <alignment vertical="center"/>
    </xf>
    <xf numFmtId="0" fontId="29" fillId="0" borderId="1" xfId="0" applyFont="1" applyBorder="1" applyAlignment="1">
      <alignment vertical="center"/>
    </xf>
    <xf numFmtId="0" fontId="29" fillId="0" borderId="14" xfId="0" applyFont="1" applyBorder="1" applyAlignment="1">
      <alignment vertical="center"/>
    </xf>
    <xf numFmtId="0" fontId="27" fillId="0" borderId="14" xfId="0" applyFont="1" applyBorder="1" applyAlignment="1">
      <alignment vertical="center"/>
    </xf>
    <xf numFmtId="166" fontId="0" fillId="0" borderId="0" xfId="0" applyNumberFormat="1"/>
    <xf numFmtId="0" fontId="27" fillId="0" borderId="1" xfId="0" applyFont="1" applyBorder="1" applyAlignment="1">
      <alignment vertical="center"/>
    </xf>
    <xf numFmtId="0" fontId="0" fillId="0" borderId="1" xfId="0" applyBorder="1"/>
    <xf numFmtId="0" fontId="27" fillId="0" borderId="1" xfId="0" applyFont="1" applyFill="1" applyBorder="1" applyAlignment="1">
      <alignment horizontal="center" vertical="center"/>
    </xf>
    <xf numFmtId="0" fontId="27" fillId="0" borderId="1" xfId="0" applyFont="1" applyFill="1" applyBorder="1" applyAlignment="1">
      <alignment vertical="center"/>
    </xf>
    <xf numFmtId="0" fontId="29" fillId="0" borderId="1" xfId="0" applyFont="1" applyBorder="1" applyAlignment="1">
      <alignment horizontal="left" vertical="center"/>
    </xf>
    <xf numFmtId="0" fontId="29" fillId="0" borderId="16" xfId="0" applyFont="1" applyBorder="1" applyAlignment="1">
      <alignment vertical="center"/>
    </xf>
    <xf numFmtId="0" fontId="27" fillId="0" borderId="16" xfId="0" applyFont="1" applyBorder="1" applyAlignment="1">
      <alignment vertical="center"/>
    </xf>
    <xf numFmtId="166" fontId="0" fillId="3" borderId="0" xfId="0" applyNumberFormat="1" applyFont="1" applyFill="1" applyBorder="1" applyAlignment="1" applyProtection="1"/>
    <xf numFmtId="0" fontId="19" fillId="3" borderId="0" xfId="0" applyNumberFormat="1" applyFont="1" applyFill="1" applyBorder="1" applyAlignment="1" applyProtection="1"/>
    <xf numFmtId="0" fontId="0" fillId="3" borderId="17" xfId="0" applyNumberFormat="1" applyFont="1" applyFill="1" applyBorder="1" applyAlignment="1" applyProtection="1"/>
    <xf numFmtId="0" fontId="27" fillId="0" borderId="1" xfId="0" applyFont="1" applyBorder="1"/>
    <xf numFmtId="11" fontId="0" fillId="3" borderId="0" xfId="0" applyNumberFormat="1" applyFont="1" applyFill="1" applyBorder="1" applyAlignment="1" applyProtection="1"/>
    <xf numFmtId="0" fontId="21" fillId="3" borderId="0" xfId="177" applyNumberFormat="1" applyFont="1" applyFill="1" applyBorder="1" applyAlignment="1" applyProtection="1"/>
    <xf numFmtId="0" fontId="31" fillId="3" borderId="0" xfId="177" applyNumberFormat="1" applyFont="1" applyFill="1" applyBorder="1" applyAlignment="1" applyProtection="1"/>
    <xf numFmtId="0" fontId="26" fillId="0" borderId="0" xfId="0" applyFont="1" applyAlignment="1">
      <alignment vertical="center"/>
    </xf>
    <xf numFmtId="164" fontId="22" fillId="2" borderId="1" xfId="0" applyNumberFormat="1" applyFont="1" applyFill="1" applyBorder="1" applyAlignment="1" applyProtection="1">
      <alignment horizontal="center" vertical="center" wrapText="1"/>
    </xf>
    <xf numFmtId="164" fontId="22" fillId="2" borderId="1" xfId="0" applyNumberFormat="1" applyFont="1" applyFill="1" applyBorder="1" applyAlignment="1" applyProtection="1">
      <alignment horizontal="center" wrapText="1"/>
    </xf>
    <xf numFmtId="0" fontId="0" fillId="3" borderId="0" xfId="0" applyNumberFormat="1" applyFont="1" applyFill="1" applyBorder="1" applyAlignment="1" applyProtection="1"/>
    <xf numFmtId="0" fontId="0" fillId="3" borderId="0" xfId="0" applyNumberFormat="1" applyFont="1" applyFill="1" applyBorder="1" applyAlignment="1" applyProtection="1"/>
    <xf numFmtId="166" fontId="22" fillId="0" borderId="1" xfId="44" applyNumberFormat="1" applyFont="1" applyFill="1" applyBorder="1" applyAlignment="1" applyProtection="1">
      <alignment horizontal="right" vertical="center" wrapText="1"/>
    </xf>
    <xf numFmtId="49" fontId="21" fillId="0" borderId="1" xfId="44" applyNumberFormat="1" applyFont="1" applyFill="1" applyBorder="1" applyAlignment="1" applyProtection="1">
      <alignment horizontal="right" vertical="center" wrapText="1"/>
    </xf>
    <xf numFmtId="166" fontId="22" fillId="0" borderId="1" xfId="44" applyNumberFormat="1" applyFont="1" applyFill="1" applyBorder="1" applyAlignment="1" applyProtection="1">
      <alignment horizontal="right" wrapText="1"/>
    </xf>
    <xf numFmtId="166" fontId="27" fillId="3" borderId="1" xfId="44" applyNumberFormat="1" applyFont="1" applyFill="1" applyBorder="1" applyAlignment="1" applyProtection="1"/>
    <xf numFmtId="166" fontId="21" fillId="0" borderId="1" xfId="44" applyNumberFormat="1" applyFont="1" applyFill="1" applyBorder="1" applyAlignment="1" applyProtection="1">
      <alignment horizontal="right" vertical="center" wrapText="1"/>
    </xf>
    <xf numFmtId="0" fontId="22" fillId="2" borderId="1" xfId="0" applyNumberFormat="1" applyFont="1" applyFill="1" applyBorder="1" applyAlignment="1" applyProtection="1">
      <alignment horizontal="left" vertical="center" wrapText="1"/>
    </xf>
    <xf numFmtId="164" fontId="22" fillId="2" borderId="1" xfId="0" applyNumberFormat="1" applyFont="1" applyFill="1" applyBorder="1" applyAlignment="1" applyProtection="1">
      <alignment horizontal="left" vertical="center" wrapText="1"/>
    </xf>
    <xf numFmtId="164" fontId="22" fillId="2" borderId="14" xfId="0" applyNumberFormat="1" applyFont="1" applyFill="1" applyBorder="1" applyAlignment="1" applyProtection="1">
      <alignment horizontal="left" vertical="center" wrapText="1"/>
    </xf>
    <xf numFmtId="166" fontId="27" fillId="0" borderId="1" xfId="44" applyNumberFormat="1" applyFont="1" applyBorder="1"/>
    <xf numFmtId="0" fontId="27" fillId="0" borderId="1" xfId="0" applyFont="1" applyBorder="1" applyAlignment="1">
      <alignment horizontal="center" vertical="center"/>
    </xf>
    <xf numFmtId="0"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center" vertical="center" wrapText="1"/>
    </xf>
    <xf numFmtId="166" fontId="27" fillId="0" borderId="1" xfId="44" applyNumberFormat="1" applyFont="1" applyBorder="1" applyAlignment="1">
      <alignment horizontal="right"/>
    </xf>
    <xf numFmtId="166" fontId="27" fillId="0" borderId="1" xfId="0" applyNumberFormat="1" applyFont="1" applyBorder="1" applyAlignment="1">
      <alignment vertical="center"/>
    </xf>
    <xf numFmtId="166" fontId="29" fillId="0" borderId="1" xfId="44" applyNumberFormat="1" applyFont="1" applyBorder="1" applyAlignment="1">
      <alignment horizontal="right"/>
    </xf>
    <xf numFmtId="166" fontId="29" fillId="0" borderId="1" xfId="44" applyNumberFormat="1" applyFont="1" applyBorder="1"/>
    <xf numFmtId="164" fontId="27" fillId="0" borderId="1" xfId="0" applyNumberFormat="1" applyFont="1" applyBorder="1"/>
    <xf numFmtId="166" fontId="29" fillId="0" borderId="1" xfId="44" applyNumberFormat="1" applyFont="1" applyBorder="1" applyAlignment="1">
      <alignment horizontal="righ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vertical="center"/>
    </xf>
    <xf numFmtId="166" fontId="27" fillId="0" borderId="1" xfId="44" applyNumberFormat="1" applyFont="1" applyBorder="1" applyAlignment="1">
      <alignment horizontal="right" vertical="center"/>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164" fontId="21" fillId="0" borderId="1" xfId="183" applyNumberFormat="1" applyFont="1" applyFill="1" applyBorder="1" applyAlignment="1" applyProtection="1">
      <alignment horizontal="right" vertical="center" wrapText="1"/>
    </xf>
    <xf numFmtId="164" fontId="22" fillId="0" borderId="1" xfId="183" applyNumberFormat="1" applyFont="1" applyFill="1" applyBorder="1" applyAlignment="1" applyProtection="1">
      <alignment horizontal="right" vertical="center" wrapText="1"/>
    </xf>
    <xf numFmtId="49" fontId="22" fillId="0" borderId="1" xfId="183" applyNumberFormat="1" applyFont="1" applyFill="1" applyBorder="1" applyAlignment="1" applyProtection="1">
      <alignment horizontal="center" vertical="center" wrapText="1"/>
    </xf>
    <xf numFmtId="0" fontId="27" fillId="0" borderId="1" xfId="0" applyFont="1" applyBorder="1" applyAlignment="1">
      <alignment horizontal="center" vertical="center"/>
    </xf>
    <xf numFmtId="0" fontId="21" fillId="0" borderId="1" xfId="183" applyNumberFormat="1" applyFont="1" applyFill="1" applyBorder="1" applyAlignment="1" applyProtection="1">
      <alignment horizontal="left" vertical="center" wrapText="1"/>
    </xf>
    <xf numFmtId="0" fontId="48" fillId="3" borderId="2" xfId="177" applyNumberFormat="1" applyFont="1" applyFill="1" applyBorder="1" applyAlignment="1" applyProtection="1">
      <alignment horizontal="left" vertical="center" wrapText="1"/>
    </xf>
    <xf numFmtId="0" fontId="48" fillId="3" borderId="4" xfId="177" applyNumberFormat="1" applyFont="1" applyFill="1" applyBorder="1" applyAlignment="1" applyProtection="1">
      <alignment horizontal="left" vertical="center" wrapText="1"/>
    </xf>
    <xf numFmtId="0" fontId="48" fillId="3" borderId="3" xfId="177" applyNumberFormat="1" applyFont="1" applyFill="1" applyBorder="1" applyAlignment="1" applyProtection="1">
      <alignment horizontal="left" vertical="center" wrapText="1"/>
    </xf>
    <xf numFmtId="0" fontId="22" fillId="0" borderId="17" xfId="183" applyNumberFormat="1" applyFont="1" applyFill="1" applyBorder="1" applyAlignment="1" applyProtection="1">
      <alignment horizontal="left" vertical="center" wrapText="1"/>
    </xf>
    <xf numFmtId="0" fontId="21" fillId="0" borderId="18" xfId="183" applyNumberFormat="1" applyFont="1" applyFill="1" applyBorder="1" applyAlignment="1" applyProtection="1">
      <alignment horizontal="left" vertical="center" wrapText="1"/>
    </xf>
    <xf numFmtId="0" fontId="21" fillId="0" borderId="19" xfId="183" applyNumberFormat="1" applyFont="1" applyFill="1" applyBorder="1" applyAlignment="1" applyProtection="1">
      <alignment horizontal="left" vertical="center" wrapText="1"/>
    </xf>
    <xf numFmtId="0" fontId="21" fillId="0" borderId="20" xfId="183" applyNumberFormat="1" applyFont="1" applyFill="1" applyBorder="1" applyAlignment="1" applyProtection="1">
      <alignment horizontal="left" vertical="center" wrapText="1"/>
    </xf>
    <xf numFmtId="0" fontId="21" fillId="0" borderId="2" xfId="183" applyNumberFormat="1" applyFont="1" applyFill="1" applyBorder="1" applyAlignment="1" applyProtection="1">
      <alignment horizontal="left" vertical="center" wrapText="1"/>
    </xf>
    <xf numFmtId="0" fontId="21" fillId="0" borderId="4" xfId="183" applyNumberFormat="1" applyFont="1" applyFill="1" applyBorder="1" applyAlignment="1" applyProtection="1">
      <alignment horizontal="left" vertical="center" wrapText="1"/>
    </xf>
    <xf numFmtId="0" fontId="21" fillId="0" borderId="3" xfId="183" applyNumberFormat="1" applyFont="1" applyFill="1" applyBorder="1" applyAlignment="1" applyProtection="1">
      <alignment horizontal="left" vertical="center" wrapText="1"/>
    </xf>
    <xf numFmtId="0" fontId="22" fillId="0" borderId="2" xfId="183" applyNumberFormat="1" applyFont="1" applyFill="1" applyBorder="1" applyAlignment="1" applyProtection="1">
      <alignment horizontal="center" vertical="center" wrapText="1"/>
    </xf>
    <xf numFmtId="0" fontId="22" fillId="0" borderId="4" xfId="183" applyNumberFormat="1" applyFont="1" applyFill="1" applyBorder="1" applyAlignment="1" applyProtection="1">
      <alignment horizontal="center" vertical="center" wrapText="1"/>
    </xf>
    <xf numFmtId="0" fontId="22" fillId="0" borderId="3"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2" xfId="179" applyNumberFormat="1" applyFont="1" applyFill="1" applyBorder="1" applyAlignment="1" applyProtection="1">
      <alignment horizontal="center" vertical="center" wrapText="1"/>
    </xf>
    <xf numFmtId="0" fontId="22" fillId="0" borderId="4" xfId="179" applyNumberFormat="1" applyFont="1" applyFill="1" applyBorder="1" applyAlignment="1" applyProtection="1">
      <alignment horizontal="center" vertical="center" wrapText="1"/>
    </xf>
    <xf numFmtId="0" fontId="22" fillId="0" borderId="3" xfId="179" applyNumberFormat="1" applyFont="1" applyFill="1" applyBorder="1" applyAlignment="1" applyProtection="1">
      <alignment horizontal="center" vertical="center" wrapText="1"/>
    </xf>
    <xf numFmtId="0" fontId="21" fillId="0" borderId="1" xfId="179" applyNumberFormat="1" applyFont="1" applyFill="1" applyBorder="1" applyAlignment="1" applyProtection="1">
      <alignment horizontal="left" vertical="center" wrapText="1"/>
    </xf>
    <xf numFmtId="0" fontId="21" fillId="0" borderId="2" xfId="177" applyNumberFormat="1" applyFont="1" applyFill="1" applyBorder="1" applyAlignment="1" applyProtection="1">
      <alignment horizontal="left" vertical="center" wrapText="1"/>
    </xf>
    <xf numFmtId="0" fontId="21" fillId="0" borderId="4" xfId="177" applyNumberFormat="1" applyFont="1" applyFill="1" applyBorder="1" applyAlignment="1" applyProtection="1">
      <alignment horizontal="left" vertical="center" wrapText="1"/>
    </xf>
    <xf numFmtId="0" fontId="21" fillId="0" borderId="3" xfId="177" applyNumberFormat="1" applyFont="1" applyFill="1" applyBorder="1" applyAlignment="1" applyProtection="1">
      <alignment horizontal="left" vertical="center" wrapText="1"/>
    </xf>
    <xf numFmtId="0" fontId="22" fillId="0" borderId="2" xfId="177" applyNumberFormat="1" applyFont="1" applyFill="1" applyBorder="1" applyAlignment="1" applyProtection="1">
      <alignment horizontal="center" vertical="center" wrapText="1"/>
    </xf>
    <xf numFmtId="0" fontId="22" fillId="0" borderId="4" xfId="177" applyNumberFormat="1" applyFont="1" applyFill="1" applyBorder="1" applyAlignment="1" applyProtection="1">
      <alignment horizontal="center" vertical="center" wrapText="1"/>
    </xf>
    <xf numFmtId="0" fontId="22" fillId="0" borderId="3" xfId="177" applyNumberFormat="1" applyFont="1" applyFill="1" applyBorder="1" applyAlignment="1" applyProtection="1">
      <alignment horizontal="center" vertical="center" wrapText="1"/>
    </xf>
    <xf numFmtId="0" fontId="21" fillId="0" borderId="1" xfId="177" applyNumberFormat="1" applyFont="1" applyFill="1" applyBorder="1" applyAlignment="1" applyProtection="1">
      <alignment horizontal="left" vertical="center" wrapText="1"/>
    </xf>
    <xf numFmtId="0" fontId="29" fillId="0" borderId="1" xfId="0" applyFont="1" applyBorder="1" applyAlignment="1">
      <alignment horizontal="left" vertical="center" wrapText="1"/>
    </xf>
    <xf numFmtId="0" fontId="21" fillId="3" borderId="1" xfId="0" applyNumberFormat="1" applyFont="1" applyFill="1" applyBorder="1" applyAlignment="1" applyProtection="1">
      <alignment horizontal="left" vertical="center" wrapText="1"/>
    </xf>
    <xf numFmtId="0" fontId="21" fillId="3" borderId="2" xfId="0" applyNumberFormat="1" applyFont="1" applyFill="1" applyBorder="1" applyAlignment="1" applyProtection="1">
      <alignment horizontal="left" vertical="center" wrapText="1"/>
    </xf>
    <xf numFmtId="0" fontId="21" fillId="3" borderId="4" xfId="0" applyNumberFormat="1" applyFont="1" applyFill="1" applyBorder="1" applyAlignment="1" applyProtection="1">
      <alignment horizontal="left" vertical="center" wrapText="1"/>
    </xf>
    <xf numFmtId="0" fontId="21" fillId="3" borderId="3" xfId="0" applyNumberFormat="1" applyFont="1" applyFill="1" applyBorder="1" applyAlignment="1" applyProtection="1">
      <alignment horizontal="left" vertical="center" wrapText="1"/>
    </xf>
    <xf numFmtId="0" fontId="27" fillId="0" borderId="1" xfId="0" applyFont="1" applyBorder="1" applyAlignment="1">
      <alignment horizontal="center"/>
    </xf>
    <xf numFmtId="0" fontId="29" fillId="0" borderId="1" xfId="0" applyFont="1" applyBorder="1" applyAlignment="1">
      <alignment horizontal="left"/>
    </xf>
    <xf numFmtId="0" fontId="0" fillId="0" borderId="1" xfId="0" applyBorder="1" applyAlignment="1">
      <alignment horizontal="left"/>
    </xf>
    <xf numFmtId="0" fontId="27" fillId="0" borderId="1" xfId="0" applyFont="1" applyBorder="1" applyAlignment="1">
      <alignment horizontal="center" vertical="center"/>
    </xf>
    <xf numFmtId="0" fontId="29" fillId="0" borderId="1" xfId="0" applyFont="1" applyFill="1" applyBorder="1" applyAlignment="1">
      <alignment horizontal="left" vertical="center" wrapText="1"/>
    </xf>
    <xf numFmtId="0" fontId="29" fillId="0" borderId="2" xfId="0" applyNumberFormat="1" applyFont="1" applyFill="1" applyBorder="1" applyAlignment="1" applyProtection="1">
      <alignment horizontal="left" vertical="center" wrapText="1"/>
    </xf>
    <xf numFmtId="0" fontId="29" fillId="0" borderId="4" xfId="0" applyNumberFormat="1" applyFont="1" applyFill="1" applyBorder="1" applyAlignment="1" applyProtection="1">
      <alignment horizontal="left" vertical="center" wrapText="1"/>
    </xf>
    <xf numFmtId="0" fontId="29" fillId="0" borderId="3" xfId="0" applyNumberFormat="1" applyFont="1" applyFill="1" applyBorder="1" applyAlignment="1" applyProtection="1">
      <alignment horizontal="left" vertical="center" wrapText="1"/>
    </xf>
    <xf numFmtId="0" fontId="22" fillId="2" borderId="2" xfId="0" applyNumberFormat="1" applyFont="1" applyFill="1" applyBorder="1" applyAlignment="1" applyProtection="1">
      <alignment horizontal="center" vertical="center" wrapText="1"/>
    </xf>
    <xf numFmtId="0" fontId="22" fillId="2" borderId="3" xfId="0" applyNumberFormat="1" applyFont="1" applyFill="1" applyBorder="1" applyAlignment="1" applyProtection="1">
      <alignment horizontal="center" vertical="center" wrapText="1"/>
    </xf>
    <xf numFmtId="0"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center" vertical="center" wrapText="1"/>
    </xf>
    <xf numFmtId="0" fontId="29" fillId="3" borderId="1" xfId="0" applyNumberFormat="1" applyFont="1" applyFill="1" applyBorder="1" applyAlignment="1" applyProtection="1">
      <alignment horizontal="left" vertical="center" wrapText="1"/>
    </xf>
    <xf numFmtId="0" fontId="21" fillId="3" borderId="15" xfId="0" applyNumberFormat="1" applyFont="1" applyFill="1" applyBorder="1" applyAlignment="1" applyProtection="1">
      <alignment horizontal="left" vertical="center" wrapText="1"/>
    </xf>
    <xf numFmtId="0" fontId="21" fillId="3" borderId="2" xfId="0" applyNumberFormat="1" applyFont="1" applyFill="1" applyBorder="1" applyAlignment="1" applyProtection="1">
      <alignment horizontal="left" vertical="top" wrapText="1"/>
    </xf>
    <xf numFmtId="0" fontId="21" fillId="3" borderId="4" xfId="0" applyNumberFormat="1" applyFont="1" applyFill="1" applyBorder="1" applyAlignment="1" applyProtection="1">
      <alignment horizontal="left" vertical="top" wrapText="1"/>
    </xf>
    <xf numFmtId="0" fontId="21" fillId="3" borderId="3" xfId="0" applyNumberFormat="1" applyFont="1" applyFill="1" applyBorder="1" applyAlignment="1" applyProtection="1">
      <alignment horizontal="left" vertical="top" wrapText="1"/>
    </xf>
    <xf numFmtId="0" fontId="29" fillId="0" borderId="2" xfId="0" applyFont="1" applyFill="1" applyBorder="1" applyAlignment="1">
      <alignment horizontal="left" vertical="top" wrapText="1"/>
    </xf>
    <xf numFmtId="0" fontId="29" fillId="0" borderId="4" xfId="0" applyFont="1" applyFill="1" applyBorder="1" applyAlignment="1">
      <alignment horizontal="left" vertical="top" wrapText="1"/>
    </xf>
    <xf numFmtId="0" fontId="29" fillId="0" borderId="3" xfId="0" applyFont="1" applyFill="1" applyBorder="1" applyAlignment="1">
      <alignment horizontal="left" vertical="top" wrapText="1"/>
    </xf>
    <xf numFmtId="0" fontId="29" fillId="0" borderId="2" xfId="0" applyFont="1" applyBorder="1" applyAlignment="1">
      <alignment horizontal="left" vertical="top" wrapText="1"/>
    </xf>
    <xf numFmtId="0" fontId="29" fillId="0" borderId="4" xfId="0" applyFont="1" applyBorder="1" applyAlignment="1">
      <alignment horizontal="left" vertical="top" wrapText="1"/>
    </xf>
    <xf numFmtId="0" fontId="29" fillId="0" borderId="3" xfId="0" applyFont="1" applyBorder="1" applyAlignment="1">
      <alignment horizontal="left" vertical="top" wrapText="1"/>
    </xf>
    <xf numFmtId="0" fontId="21" fillId="3" borderId="1" xfId="0" applyNumberFormat="1" applyFont="1" applyFill="1" applyBorder="1" applyAlignment="1" applyProtection="1">
      <alignment horizontal="left" vertical="top" wrapText="1"/>
    </xf>
    <xf numFmtId="0" fontId="29" fillId="0" borderId="1" xfId="0" applyFont="1" applyBorder="1" applyAlignment="1">
      <alignment horizontal="left" vertical="top" wrapText="1"/>
    </xf>
    <xf numFmtId="49" fontId="22" fillId="0" borderId="1" xfId="183" applyNumberFormat="1" applyFont="1" applyFill="1" applyBorder="1" applyAlignment="1" applyProtection="1">
      <alignment horizontal="center"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0" fontId="22" fillId="0" borderId="1" xfId="179" applyNumberFormat="1" applyFont="1" applyFill="1" applyBorder="1" applyAlignment="1" applyProtection="1">
      <alignment horizontal="left" vertical="center" wrapText="1"/>
    </xf>
    <xf numFmtId="49" fontId="22" fillId="0" borderId="1" xfId="183" applyNumberFormat="1" applyFont="1" applyFill="1" applyBorder="1" applyAlignment="1" applyProtection="1">
      <alignment horizontal="center" vertical="center" wrapText="1"/>
    </xf>
    <xf numFmtId="164" fontId="21" fillId="0" borderId="1" xfId="183" applyNumberFormat="1" applyFont="1" applyFill="1" applyBorder="1" applyAlignment="1" applyProtection="1">
      <alignment horizontal="right" vertical="center" wrapText="1"/>
    </xf>
    <xf numFmtId="164" fontId="21" fillId="0" borderId="1" xfId="179" applyNumberFormat="1" applyFont="1" applyFill="1" applyBorder="1" applyAlignment="1" applyProtection="1">
      <alignment horizontal="right" vertical="center" wrapText="1"/>
    </xf>
    <xf numFmtId="49" fontId="21" fillId="0" borderId="1" xfId="179" applyNumberFormat="1" applyFont="1" applyFill="1" applyBorder="1" applyAlignment="1" applyProtection="1">
      <alignment horizontal="right" vertical="center" wrapText="1"/>
    </xf>
    <xf numFmtId="164" fontId="22" fillId="0" borderId="1" xfId="179" applyNumberFormat="1" applyFont="1" applyFill="1" applyBorder="1" applyAlignment="1" applyProtection="1">
      <alignment horizontal="right" vertical="center" wrapText="1"/>
    </xf>
    <xf numFmtId="164" fontId="22" fillId="0" borderId="1" xfId="183" applyNumberFormat="1" applyFont="1" applyFill="1" applyBorder="1" applyAlignment="1" applyProtection="1">
      <alignment horizontal="right" vertical="center" wrapText="1"/>
    </xf>
    <xf numFmtId="164" fontId="22" fillId="0" borderId="1" xfId="177" applyNumberFormat="1" applyFont="1" applyFill="1" applyBorder="1" applyAlignment="1" applyProtection="1">
      <alignment horizontal="right" vertical="center" wrapText="1"/>
    </xf>
    <xf numFmtId="164" fontId="21" fillId="0" borderId="1" xfId="177" applyNumberFormat="1" applyFont="1" applyFill="1" applyBorder="1" applyAlignment="1" applyProtection="1">
      <alignment horizontal="right" vertical="center" wrapText="1"/>
    </xf>
    <xf numFmtId="166" fontId="21" fillId="0" borderId="1" xfId="44" applyNumberFormat="1" applyFont="1" applyFill="1" applyBorder="1" applyAlignment="1" applyProtection="1">
      <alignment horizontal="right"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49" fontId="22" fillId="0" borderId="1" xfId="183" applyNumberFormat="1" applyFont="1" applyFill="1" applyBorder="1" applyAlignment="1" applyProtection="1">
      <alignment horizontal="center" vertical="center" wrapText="1"/>
    </xf>
    <xf numFmtId="164" fontId="21" fillId="0" borderId="1" xfId="183" applyNumberFormat="1" applyFont="1" applyFill="1" applyBorder="1" applyAlignment="1" applyProtection="1">
      <alignment horizontal="right" vertical="center" wrapText="1"/>
    </xf>
    <xf numFmtId="164" fontId="22" fillId="0" borderId="1" xfId="183" applyNumberFormat="1" applyFont="1" applyFill="1" applyBorder="1" applyAlignment="1" applyProtection="1">
      <alignment horizontal="right" vertical="center" wrapText="1"/>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0" fillId="0" borderId="1" xfId="44" applyNumberFormat="1" applyFont="1" applyBorder="1"/>
    <xf numFmtId="166" fontId="27" fillId="0" borderId="1" xfId="44" applyNumberFormat="1" applyFont="1" applyBorder="1" applyAlignment="1">
      <alignment horizontal="right"/>
    </xf>
    <xf numFmtId="166" fontId="29" fillId="0" borderId="1" xfId="44" applyNumberFormat="1" applyFont="1" applyBorder="1"/>
    <xf numFmtId="166" fontId="0" fillId="0" borderId="1" xfId="44" applyNumberFormat="1" applyFont="1" applyBorder="1"/>
    <xf numFmtId="166" fontId="29" fillId="0" borderId="1" xfId="44" applyNumberFormat="1" applyFont="1" applyBorder="1"/>
    <xf numFmtId="164" fontId="27" fillId="0" borderId="1" xfId="0" applyNumberFormat="1" applyFont="1" applyBorder="1"/>
    <xf numFmtId="166" fontId="0" fillId="0" borderId="1" xfId="44" applyNumberFormat="1" applyFont="1" applyBorder="1"/>
    <xf numFmtId="166" fontId="27" fillId="0" borderId="1" xfId="0" applyNumberFormat="1" applyFont="1" applyBorder="1" applyAlignment="1">
      <alignmen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9" fillId="0" borderId="1" xfId="44" applyNumberFormat="1" applyFont="1" applyBorder="1" applyAlignment="1">
      <alignment horizontal="right"/>
    </xf>
    <xf numFmtId="166" fontId="27" fillId="0" borderId="1" xfId="44" applyNumberFormat="1" applyFont="1" applyBorder="1" applyAlignment="1">
      <alignment horizontal="right" vertical="center"/>
    </xf>
    <xf numFmtId="166" fontId="29" fillId="0" borderId="1" xfId="44" applyNumberFormat="1" applyFont="1" applyBorder="1"/>
    <xf numFmtId="166" fontId="27" fillId="0" borderId="1" xfId="44" applyNumberFormat="1" applyFont="1" applyBorder="1"/>
    <xf numFmtId="166" fontId="29" fillId="0" borderId="1" xfId="44" applyNumberFormat="1" applyFont="1" applyBorder="1" applyAlignment="1">
      <alignment horizontal="righ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vertical="center"/>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0" fillId="0" borderId="1" xfId="44" applyNumberFormat="1" applyFont="1" applyBorder="1"/>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49" fontId="22" fillId="0" borderId="1" xfId="183" applyNumberFormat="1" applyFont="1" applyFill="1" applyBorder="1" applyAlignment="1" applyProtection="1">
      <alignment horizontal="center" vertical="center" wrapText="1"/>
    </xf>
    <xf numFmtId="49" fontId="22" fillId="0" borderId="1" xfId="183" applyNumberFormat="1" applyFont="1" applyFill="1" applyBorder="1" applyAlignment="1" applyProtection="1">
      <alignment horizontal="center"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49" fontId="22" fillId="0" borderId="1" xfId="183" applyNumberFormat="1" applyFont="1" applyFill="1" applyBorder="1" applyAlignment="1" applyProtection="1">
      <alignment horizontal="center" vertical="center" wrapText="1"/>
    </xf>
    <xf numFmtId="49" fontId="21" fillId="0" borderId="1" xfId="177" applyNumberFormat="1" applyFont="1" applyFill="1" applyBorder="1" applyAlignment="1" applyProtection="1">
      <alignment horizontal="right" vertical="center" wrapText="1"/>
    </xf>
    <xf numFmtId="164" fontId="21" fillId="0" borderId="1" xfId="177" applyNumberFormat="1" applyFont="1" applyFill="1" applyBorder="1" applyAlignment="1" applyProtection="1">
      <alignment horizontal="right" vertical="center" wrapText="1"/>
    </xf>
    <xf numFmtId="164" fontId="22" fillId="0" borderId="1" xfId="177"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164" fontId="22" fillId="0" borderId="1" xfId="183" applyNumberFormat="1" applyFont="1" applyFill="1" applyBorder="1" applyAlignment="1" applyProtection="1">
      <alignment horizontal="right"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49" fontId="22" fillId="0" borderId="1" xfId="183" applyNumberFormat="1" applyFont="1" applyFill="1" applyBorder="1" applyAlignment="1" applyProtection="1">
      <alignment horizontal="center" vertical="center" wrapText="1"/>
    </xf>
    <xf numFmtId="164" fontId="21" fillId="0" borderId="1" xfId="177" applyNumberFormat="1" applyFont="1" applyFill="1" applyBorder="1" applyAlignment="1" applyProtection="1">
      <alignment horizontal="right" vertical="center" wrapText="1"/>
    </xf>
    <xf numFmtId="164" fontId="22" fillId="0" borderId="1" xfId="177"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164" fontId="22" fillId="0" borderId="1" xfId="183" applyNumberFormat="1" applyFont="1" applyFill="1" applyBorder="1" applyAlignment="1" applyProtection="1">
      <alignment horizontal="right" vertical="center" wrapText="1"/>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7" fillId="0" borderId="1" xfId="44" applyNumberFormat="1" applyFont="1" applyBorder="1" applyAlignment="1">
      <alignment horizontal="right"/>
    </xf>
    <xf numFmtId="166" fontId="29" fillId="0" borderId="1" xfId="44" applyNumberFormat="1" applyFont="1" applyBorder="1" applyAlignment="1">
      <alignment horizontal="right"/>
    </xf>
    <xf numFmtId="166" fontId="29" fillId="0" borderId="1" xfId="44" applyNumberFormat="1" applyFont="1" applyBorder="1"/>
    <xf numFmtId="164" fontId="27" fillId="0" borderId="1" xfId="0" applyNumberFormat="1" applyFont="1" applyBorder="1"/>
    <xf numFmtId="166" fontId="27" fillId="0" borderId="1" xfId="0" applyNumberFormat="1" applyFont="1" applyBorder="1" applyAlignment="1">
      <alignmen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9" fillId="0" borderId="16" xfId="44" applyNumberFormat="1" applyFont="1" applyBorder="1" applyAlignment="1">
      <alignment horizontal="right"/>
    </xf>
    <xf numFmtId="166" fontId="27" fillId="0" borderId="16" xfId="44" applyNumberFormat="1" applyFont="1" applyBorder="1" applyAlignment="1">
      <alignment horizontal="right"/>
    </xf>
    <xf numFmtId="166" fontId="29" fillId="0" borderId="16" xfId="44" applyNumberFormat="1" applyFont="1" applyBorder="1"/>
    <xf numFmtId="166" fontId="27" fillId="0" borderId="16" xfId="44" applyNumberFormat="1" applyFont="1" applyBorder="1"/>
    <xf numFmtId="166" fontId="29" fillId="0" borderId="1" xfId="44" applyNumberFormat="1" applyFont="1" applyBorder="1" applyAlignment="1">
      <alignment vertical="center"/>
    </xf>
    <xf numFmtId="166" fontId="27" fillId="0" borderId="1" xfId="44" applyNumberFormat="1" applyFont="1" applyBorder="1" applyAlignment="1">
      <alignmen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cellXfs>
  <cellStyles count="216">
    <cellStyle name="20% - Accent1" xfId="20" builtinId="30" customBuiltin="1"/>
    <cellStyle name="20% - Accent1 2" xfId="45"/>
    <cellStyle name="20% - Accent1 3" xfId="46"/>
    <cellStyle name="20% - Accent1 4" xfId="47"/>
    <cellStyle name="20% - Accent1 5" xfId="48"/>
    <cellStyle name="20% - Accent1 6" xfId="49"/>
    <cellStyle name="20% - Accent1 7" xfId="50"/>
    <cellStyle name="20% - Accent1 7 2" xfId="51"/>
    <cellStyle name="20% - Accent1 7 3" xfId="198"/>
    <cellStyle name="20% - Accent2" xfId="24" builtinId="34" customBuiltin="1"/>
    <cellStyle name="20% - Accent2 2" xfId="52"/>
    <cellStyle name="20% - Accent2 3" xfId="53"/>
    <cellStyle name="20% - Accent2 4" xfId="54"/>
    <cellStyle name="20% - Accent2 5" xfId="55"/>
    <cellStyle name="20% - Accent2 6" xfId="56"/>
    <cellStyle name="20% - Accent2 7" xfId="57"/>
    <cellStyle name="20% - Accent2 7 2" xfId="58"/>
    <cellStyle name="20% - Accent2 7 3" xfId="199"/>
    <cellStyle name="20% - Accent3" xfId="28" builtinId="38" customBuiltin="1"/>
    <cellStyle name="20% - Accent3 2" xfId="59"/>
    <cellStyle name="20% - Accent3 3" xfId="60"/>
    <cellStyle name="20% - Accent3 4" xfId="61"/>
    <cellStyle name="20% - Accent3 5" xfId="62"/>
    <cellStyle name="20% - Accent3 6" xfId="63"/>
    <cellStyle name="20% - Accent3 7" xfId="64"/>
    <cellStyle name="20% - Accent3 7 2" xfId="65"/>
    <cellStyle name="20% - Accent3 7 3" xfId="200"/>
    <cellStyle name="20% - Accent4" xfId="32" builtinId="42" customBuiltin="1"/>
    <cellStyle name="20% - Accent4 2" xfId="66"/>
    <cellStyle name="20% - Accent4 3" xfId="67"/>
    <cellStyle name="20% - Accent4 4" xfId="68"/>
    <cellStyle name="20% - Accent4 5" xfId="69"/>
    <cellStyle name="20% - Accent4 6" xfId="70"/>
    <cellStyle name="20% - Accent4 7" xfId="71"/>
    <cellStyle name="20% - Accent4 7 2" xfId="72"/>
    <cellStyle name="20% - Accent4 7 3" xfId="201"/>
    <cellStyle name="20% - Accent5" xfId="36" builtinId="46" customBuiltin="1"/>
    <cellStyle name="20% - Accent5 2" xfId="73"/>
    <cellStyle name="20% - Accent5 3" xfId="74"/>
    <cellStyle name="20% - Accent5 4" xfId="75"/>
    <cellStyle name="20% - Accent5 5" xfId="76"/>
    <cellStyle name="20% - Accent5 6" xfId="77"/>
    <cellStyle name="20% - Accent5 7" xfId="78"/>
    <cellStyle name="20% - Accent5 7 2" xfId="79"/>
    <cellStyle name="20% - Accent5 7 3" xfId="202"/>
    <cellStyle name="20% - Accent6" xfId="40" builtinId="50" customBuiltin="1"/>
    <cellStyle name="20% - Accent6 2" xfId="80"/>
    <cellStyle name="20% - Accent6 3" xfId="81"/>
    <cellStyle name="20% - Accent6 4" xfId="82"/>
    <cellStyle name="20% - Accent6 5" xfId="83"/>
    <cellStyle name="20% - Accent6 6" xfId="84"/>
    <cellStyle name="20% - Accent6 7" xfId="85"/>
    <cellStyle name="20% - Accent6 7 2" xfId="86"/>
    <cellStyle name="20% - Accent6 7 3" xfId="203"/>
    <cellStyle name="40% - Accent1" xfId="21" builtinId="31" customBuiltin="1"/>
    <cellStyle name="40% - Accent1 2" xfId="87"/>
    <cellStyle name="40% - Accent1 3" xfId="88"/>
    <cellStyle name="40% - Accent1 4" xfId="89"/>
    <cellStyle name="40% - Accent1 5" xfId="90"/>
    <cellStyle name="40% - Accent1 6" xfId="91"/>
    <cellStyle name="40% - Accent1 7" xfId="92"/>
    <cellStyle name="40% - Accent1 7 2" xfId="93"/>
    <cellStyle name="40% - Accent1 7 3" xfId="204"/>
    <cellStyle name="40% - Accent2" xfId="25" builtinId="35" customBuiltin="1"/>
    <cellStyle name="40% - Accent2 2" xfId="94"/>
    <cellStyle name="40% - Accent2 3" xfId="95"/>
    <cellStyle name="40% - Accent2 4" xfId="96"/>
    <cellStyle name="40% - Accent2 5" xfId="97"/>
    <cellStyle name="40% - Accent2 6" xfId="98"/>
    <cellStyle name="40% - Accent2 7" xfId="99"/>
    <cellStyle name="40% - Accent2 7 2" xfId="100"/>
    <cellStyle name="40% - Accent2 7 3" xfId="205"/>
    <cellStyle name="40% - Accent3" xfId="29" builtinId="39" customBuiltin="1"/>
    <cellStyle name="40% - Accent3 2" xfId="101"/>
    <cellStyle name="40% - Accent3 3" xfId="102"/>
    <cellStyle name="40% - Accent3 4" xfId="103"/>
    <cellStyle name="40% - Accent3 5" xfId="104"/>
    <cellStyle name="40% - Accent3 6" xfId="105"/>
    <cellStyle name="40% - Accent3 7" xfId="106"/>
    <cellStyle name="40% - Accent3 7 2" xfId="107"/>
    <cellStyle name="40% - Accent3 7 3" xfId="206"/>
    <cellStyle name="40% - Accent4" xfId="33" builtinId="43" customBuiltin="1"/>
    <cellStyle name="40% - Accent4 2" xfId="108"/>
    <cellStyle name="40% - Accent4 3" xfId="109"/>
    <cellStyle name="40% - Accent4 4" xfId="110"/>
    <cellStyle name="40% - Accent4 5" xfId="111"/>
    <cellStyle name="40% - Accent4 6" xfId="112"/>
    <cellStyle name="40% - Accent4 7" xfId="113"/>
    <cellStyle name="40% - Accent4 7 2" xfId="114"/>
    <cellStyle name="40% - Accent4 7 3" xfId="207"/>
    <cellStyle name="40% - Accent5" xfId="37" builtinId="47" customBuiltin="1"/>
    <cellStyle name="40% - Accent5 2" xfId="115"/>
    <cellStyle name="40% - Accent5 3" xfId="116"/>
    <cellStyle name="40% - Accent5 4" xfId="117"/>
    <cellStyle name="40% - Accent5 5" xfId="118"/>
    <cellStyle name="40% - Accent5 6" xfId="119"/>
    <cellStyle name="40% - Accent5 7" xfId="120"/>
    <cellStyle name="40% - Accent5 7 2" xfId="121"/>
    <cellStyle name="40% - Accent5 7 3" xfId="208"/>
    <cellStyle name="40% - Accent6" xfId="41" builtinId="51" customBuiltin="1"/>
    <cellStyle name="40% - Accent6 2" xfId="122"/>
    <cellStyle name="40% - Accent6 3" xfId="123"/>
    <cellStyle name="40% - Accent6 4" xfId="124"/>
    <cellStyle name="40% - Accent6 5" xfId="125"/>
    <cellStyle name="40% - Accent6 6" xfId="126"/>
    <cellStyle name="40% - Accent6 7" xfId="127"/>
    <cellStyle name="40% - Accent6 7 2" xfId="128"/>
    <cellStyle name="40% - Accent6 7 3" xfId="209"/>
    <cellStyle name="60% - Accent1" xfId="22" builtinId="32" customBuiltin="1"/>
    <cellStyle name="60% - Accent1 2" xfId="129"/>
    <cellStyle name="60% - Accent1 3" xfId="130"/>
    <cellStyle name="60% - Accent2" xfId="26" builtinId="36" customBuiltin="1"/>
    <cellStyle name="60% - Accent2 2" xfId="131"/>
    <cellStyle name="60% - Accent2 3" xfId="132"/>
    <cellStyle name="60% - Accent3" xfId="30" builtinId="40" customBuiltin="1"/>
    <cellStyle name="60% - Accent3 2" xfId="133"/>
    <cellStyle name="60% - Accent3 3" xfId="134"/>
    <cellStyle name="60% - Accent4" xfId="34" builtinId="44" customBuiltin="1"/>
    <cellStyle name="60% - Accent4 2" xfId="135"/>
    <cellStyle name="60% - Accent4 3" xfId="136"/>
    <cellStyle name="60% - Accent5" xfId="38" builtinId="48" customBuiltin="1"/>
    <cellStyle name="60% - Accent5 2" xfId="137"/>
    <cellStyle name="60% - Accent5 3" xfId="138"/>
    <cellStyle name="60% - Accent6" xfId="42" builtinId="52" customBuiltin="1"/>
    <cellStyle name="60% - Accent6 2" xfId="139"/>
    <cellStyle name="60% - Accent6 3" xfId="140"/>
    <cellStyle name="Accent1" xfId="19" builtinId="29" customBuiltin="1"/>
    <cellStyle name="Accent1 2" xfId="141"/>
    <cellStyle name="Accent1 3" xfId="142"/>
    <cellStyle name="Accent2" xfId="23" builtinId="33" customBuiltin="1"/>
    <cellStyle name="Accent2 2" xfId="143"/>
    <cellStyle name="Accent2 3" xfId="144"/>
    <cellStyle name="Accent3" xfId="27" builtinId="37" customBuiltin="1"/>
    <cellStyle name="Accent3 2" xfId="145"/>
    <cellStyle name="Accent3 3" xfId="146"/>
    <cellStyle name="Accent4" xfId="31" builtinId="41" customBuiltin="1"/>
    <cellStyle name="Accent4 2" xfId="147"/>
    <cellStyle name="Accent4 3" xfId="148"/>
    <cellStyle name="Accent5" xfId="35" builtinId="45" customBuiltin="1"/>
    <cellStyle name="Accent5 2" xfId="149"/>
    <cellStyle name="Accent5 3" xfId="150"/>
    <cellStyle name="Accent6" xfId="39" builtinId="49" customBuiltin="1"/>
    <cellStyle name="Accent6 2" xfId="151"/>
    <cellStyle name="Accent6 3" xfId="152"/>
    <cellStyle name="Bad" xfId="8" builtinId="27" customBuiltin="1"/>
    <cellStyle name="Bad 2" xfId="153"/>
    <cellStyle name="Bad 3" xfId="154"/>
    <cellStyle name="Calculation" xfId="12" builtinId="22" customBuiltin="1"/>
    <cellStyle name="Calculation 2" xfId="155"/>
    <cellStyle name="Calculation 3" xfId="156"/>
    <cellStyle name="Check Cell" xfId="14" builtinId="23" customBuiltin="1"/>
    <cellStyle name="Check Cell 2" xfId="157"/>
    <cellStyle name="Check Cell 3" xfId="158"/>
    <cellStyle name="Comma" xfId="44" builtinId="3"/>
    <cellStyle name="Explanatory Text" xfId="17" builtinId="53" customBuiltin="1"/>
    <cellStyle name="Explanatory Text 2" xfId="159"/>
    <cellStyle name="Explanatory Text 3" xfId="160"/>
    <cellStyle name="Good" xfId="7" builtinId="26" customBuiltin="1"/>
    <cellStyle name="Good 2" xfId="161"/>
    <cellStyle name="Good 3" xfId="162"/>
    <cellStyle name="Heading 1" xfId="3" builtinId="16" customBuiltin="1"/>
    <cellStyle name="Heading 1 2" xfId="163"/>
    <cellStyle name="Heading 1 3" xfId="164"/>
    <cellStyle name="Heading 2" xfId="4" builtinId="17" customBuiltin="1"/>
    <cellStyle name="Heading 2 2" xfId="165"/>
    <cellStyle name="Heading 2 3" xfId="166"/>
    <cellStyle name="Heading 3" xfId="5" builtinId="18" customBuiltin="1"/>
    <cellStyle name="Heading 3 2" xfId="167"/>
    <cellStyle name="Heading 3 3" xfId="168"/>
    <cellStyle name="Heading 4" xfId="6" builtinId="19" customBuiltin="1"/>
    <cellStyle name="Heading 4 2" xfId="169"/>
    <cellStyle name="Heading 4 3" xfId="170"/>
    <cellStyle name="Hyperlink" xfId="1" builtinId="8"/>
    <cellStyle name="Input" xfId="10" builtinId="20" customBuiltin="1"/>
    <cellStyle name="Input 2" xfId="171"/>
    <cellStyle name="Input 3" xfId="172"/>
    <cellStyle name="Linked Cell" xfId="13" builtinId="24" customBuiltin="1"/>
    <cellStyle name="Linked Cell 2" xfId="173"/>
    <cellStyle name="Linked Cell 3" xfId="174"/>
    <cellStyle name="Neutral" xfId="9" builtinId="28" customBuiltin="1"/>
    <cellStyle name="Neutral 2" xfId="175"/>
    <cellStyle name="Neutral 3" xfId="176"/>
    <cellStyle name="Normal" xfId="0" builtinId="0"/>
    <cellStyle name="Normal 2" xfId="43"/>
    <cellStyle name="Normal 2 2" xfId="177"/>
    <cellStyle name="Normal 2 3" xfId="210"/>
    <cellStyle name="Normal 2 3 2" xfId="214"/>
    <cellStyle name="Normal 2 4" xfId="213"/>
    <cellStyle name="Normal 2 4 2" xfId="215"/>
    <cellStyle name="Normal 3" xfId="178"/>
    <cellStyle name="Normal 4" xfId="179"/>
    <cellStyle name="Normal 5" xfId="180"/>
    <cellStyle name="Normal 6" xfId="181"/>
    <cellStyle name="Normal 7" xfId="182"/>
    <cellStyle name="Normal 7 2" xfId="183"/>
    <cellStyle name="Normal 7 3" xfId="211"/>
    <cellStyle name="Normal 9" xfId="184"/>
    <cellStyle name="Note" xfId="16" builtinId="10" customBuiltin="1"/>
    <cellStyle name="Note 2" xfId="185"/>
    <cellStyle name="Note 3" xfId="186"/>
    <cellStyle name="Note 4" xfId="187"/>
    <cellStyle name="Note 5" xfId="188"/>
    <cellStyle name="Note 6" xfId="189"/>
    <cellStyle name="Note 7" xfId="190"/>
    <cellStyle name="Note 7 2" xfId="191"/>
    <cellStyle name="Note 7 3" xfId="212"/>
    <cellStyle name="Output" xfId="11" builtinId="21" customBuiltin="1"/>
    <cellStyle name="Output 2" xfId="192"/>
    <cellStyle name="Output 3" xfId="193"/>
    <cellStyle name="Title" xfId="2" builtinId="15" customBuiltin="1"/>
    <cellStyle name="Total" xfId="18" builtinId="25" customBuiltin="1"/>
    <cellStyle name="Total 2" xfId="194"/>
    <cellStyle name="Total 3" xfId="195"/>
    <cellStyle name="Warning Text" xfId="15" builtinId="11" customBuiltin="1"/>
    <cellStyle name="Warning Text 2" xfId="196"/>
    <cellStyle name="Warning Text 3" xfId="1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tabSelected="1" zoomScale="85" zoomScaleNormal="85" workbookViewId="0">
      <selection activeCell="F9" sqref="F9"/>
    </sheetView>
  </sheetViews>
  <sheetFormatPr defaultRowHeight="15" x14ac:dyDescent="0.25"/>
  <cols>
    <col min="1" max="1" width="22.85546875" customWidth="1"/>
    <col min="2" max="2" width="14.85546875" customWidth="1"/>
    <col min="3" max="3" width="9.85546875" bestFit="1" customWidth="1"/>
    <col min="6" max="6" width="54.5703125" customWidth="1"/>
  </cols>
  <sheetData>
    <row r="1" spans="1:6" x14ac:dyDescent="0.25">
      <c r="A1" s="1" t="s">
        <v>41</v>
      </c>
    </row>
    <row r="3" spans="1:6" x14ac:dyDescent="0.25">
      <c r="A3" s="13" t="s">
        <v>56</v>
      </c>
      <c r="B3" s="14">
        <v>41703</v>
      </c>
      <c r="F3" s="36"/>
    </row>
    <row r="4" spans="1:6" x14ac:dyDescent="0.25">
      <c r="A4" s="15" t="s">
        <v>55</v>
      </c>
      <c r="B4" s="16">
        <v>41691</v>
      </c>
    </row>
    <row r="9" spans="1:6" x14ac:dyDescent="0.25">
      <c r="A9" t="s">
        <v>42</v>
      </c>
    </row>
    <row r="11" spans="1:6" x14ac:dyDescent="0.25">
      <c r="A11" s="1" t="s">
        <v>43</v>
      </c>
    </row>
    <row r="13" spans="1:6" x14ac:dyDescent="0.25">
      <c r="A13" s="2" t="s">
        <v>44</v>
      </c>
    </row>
    <row r="14" spans="1:6" x14ac:dyDescent="0.25">
      <c r="A14" s="2" t="s">
        <v>45</v>
      </c>
    </row>
    <row r="16" spans="1:6" x14ac:dyDescent="0.25">
      <c r="A16" s="2" t="s">
        <v>53</v>
      </c>
    </row>
    <row r="17" spans="1:1" x14ac:dyDescent="0.25">
      <c r="A17" s="2" t="s">
        <v>57</v>
      </c>
    </row>
    <row r="19" spans="1:1" x14ac:dyDescent="0.25">
      <c r="A19" s="2" t="s">
        <v>58</v>
      </c>
    </row>
    <row r="20" spans="1:1" x14ac:dyDescent="0.25">
      <c r="A20" s="2" t="s">
        <v>59</v>
      </c>
    </row>
    <row r="22" spans="1:1" x14ac:dyDescent="0.25">
      <c r="A22" s="1" t="s">
        <v>46</v>
      </c>
    </row>
    <row r="24" spans="1:1" x14ac:dyDescent="0.25">
      <c r="A24" s="3" t="s">
        <v>47</v>
      </c>
    </row>
    <row r="26" spans="1:1" x14ac:dyDescent="0.25">
      <c r="A26" s="2" t="s">
        <v>109</v>
      </c>
    </row>
    <row r="27" spans="1:1" x14ac:dyDescent="0.25">
      <c r="A27" s="2" t="s">
        <v>78</v>
      </c>
    </row>
    <row r="28" spans="1:1" x14ac:dyDescent="0.25">
      <c r="A28" s="2" t="s">
        <v>79</v>
      </c>
    </row>
    <row r="29" spans="1:1" x14ac:dyDescent="0.25">
      <c r="A29" s="2" t="s">
        <v>108</v>
      </c>
    </row>
    <row r="30" spans="1:1" x14ac:dyDescent="0.25">
      <c r="A30" s="2" t="s">
        <v>80</v>
      </c>
    </row>
    <row r="32" spans="1:1" x14ac:dyDescent="0.25">
      <c r="A32" s="2" t="s">
        <v>88</v>
      </c>
    </row>
    <row r="33" spans="1:1" x14ac:dyDescent="0.25">
      <c r="A33" s="2" t="s">
        <v>89</v>
      </c>
    </row>
    <row r="34" spans="1:1" x14ac:dyDescent="0.25">
      <c r="A34" s="2" t="s">
        <v>90</v>
      </c>
    </row>
    <row r="35" spans="1:1" x14ac:dyDescent="0.25">
      <c r="A35" s="2" t="s">
        <v>107</v>
      </c>
    </row>
    <row r="36" spans="1:1" x14ac:dyDescent="0.25">
      <c r="A36" s="2" t="s">
        <v>87</v>
      </c>
    </row>
    <row r="38" spans="1:1" x14ac:dyDescent="0.25">
      <c r="A38" s="2" t="s">
        <v>91</v>
      </c>
    </row>
    <row r="39" spans="1:1" x14ac:dyDescent="0.25">
      <c r="A39" s="2" t="s">
        <v>92</v>
      </c>
    </row>
    <row r="40" spans="1:1" x14ac:dyDescent="0.25">
      <c r="A40" s="2" t="s">
        <v>93</v>
      </c>
    </row>
    <row r="41" spans="1:1" x14ac:dyDescent="0.25">
      <c r="A41" s="2" t="s">
        <v>94</v>
      </c>
    </row>
    <row r="42" spans="1:1" x14ac:dyDescent="0.25">
      <c r="A42" s="2" t="s">
        <v>95</v>
      </c>
    </row>
    <row r="43" spans="1:1" x14ac:dyDescent="0.25">
      <c r="A43" s="2"/>
    </row>
    <row r="44" spans="1:1" x14ac:dyDescent="0.25">
      <c r="A44" s="3" t="s">
        <v>60</v>
      </c>
    </row>
    <row r="46" spans="1:1" x14ac:dyDescent="0.25">
      <c r="A46" s="2" t="s">
        <v>99</v>
      </c>
    </row>
    <row r="47" spans="1:1" x14ac:dyDescent="0.25">
      <c r="A47" s="2" t="s">
        <v>98</v>
      </c>
    </row>
    <row r="48" spans="1:1" x14ac:dyDescent="0.25">
      <c r="A48" s="2" t="s">
        <v>97</v>
      </c>
    </row>
    <row r="49" spans="1:1" x14ac:dyDescent="0.25">
      <c r="A49" s="2" t="s">
        <v>115</v>
      </c>
    </row>
    <row r="50" spans="1:1" x14ac:dyDescent="0.25">
      <c r="A50" s="2" t="s">
        <v>96</v>
      </c>
    </row>
    <row r="52" spans="1:1" x14ac:dyDescent="0.25">
      <c r="A52" s="2" t="s">
        <v>111</v>
      </c>
    </row>
    <row r="53" spans="1:1" x14ac:dyDescent="0.25">
      <c r="A53" s="2" t="s">
        <v>112</v>
      </c>
    </row>
    <row r="54" spans="1:1" x14ac:dyDescent="0.25">
      <c r="A54" s="2" t="s">
        <v>113</v>
      </c>
    </row>
    <row r="55" spans="1:1" x14ac:dyDescent="0.25">
      <c r="A55" s="2" t="s">
        <v>114</v>
      </c>
    </row>
    <row r="56" spans="1:1" x14ac:dyDescent="0.25">
      <c r="A56" s="2" t="s">
        <v>110</v>
      </c>
    </row>
    <row r="58" spans="1:1" x14ac:dyDescent="0.25">
      <c r="A58" s="2" t="s">
        <v>123</v>
      </c>
    </row>
    <row r="59" spans="1:1" x14ac:dyDescent="0.25">
      <c r="A59" s="2" t="s">
        <v>122</v>
      </c>
    </row>
    <row r="60" spans="1:1" x14ac:dyDescent="0.25">
      <c r="A60" s="2" t="s">
        <v>121</v>
      </c>
    </row>
    <row r="61" spans="1:1" x14ac:dyDescent="0.25">
      <c r="A61" s="2" t="s">
        <v>120</v>
      </c>
    </row>
    <row r="62" spans="1:1" x14ac:dyDescent="0.25">
      <c r="A62" s="2" t="s">
        <v>119</v>
      </c>
    </row>
    <row r="64" spans="1:1" x14ac:dyDescent="0.25">
      <c r="A64" s="3" t="s">
        <v>48</v>
      </c>
    </row>
    <row r="66" spans="1:1" x14ac:dyDescent="0.25">
      <c r="A66" s="2" t="s">
        <v>149</v>
      </c>
    </row>
    <row r="67" spans="1:1" x14ac:dyDescent="0.25">
      <c r="A67" s="2" t="s">
        <v>129</v>
      </c>
    </row>
    <row r="68" spans="1:1" x14ac:dyDescent="0.25">
      <c r="A68" s="2" t="s">
        <v>130</v>
      </c>
    </row>
    <row r="69" spans="1:1" x14ac:dyDescent="0.25">
      <c r="A69" s="2" t="s">
        <v>131</v>
      </c>
    </row>
    <row r="70" spans="1:1" x14ac:dyDescent="0.25">
      <c r="A70" s="2" t="s">
        <v>132</v>
      </c>
    </row>
    <row r="72" spans="1:1" x14ac:dyDescent="0.25">
      <c r="A72" s="2" t="s">
        <v>148</v>
      </c>
    </row>
    <row r="73" spans="1:1" x14ac:dyDescent="0.25">
      <c r="A73" s="2" t="s">
        <v>150</v>
      </c>
    </row>
    <row r="74" spans="1:1" x14ac:dyDescent="0.25">
      <c r="A74" s="2" t="s">
        <v>151</v>
      </c>
    </row>
    <row r="75" spans="1:1" x14ac:dyDescent="0.25">
      <c r="A75" s="2" t="s">
        <v>152</v>
      </c>
    </row>
    <row r="76" spans="1:1" x14ac:dyDescent="0.25">
      <c r="A76" s="2" t="s">
        <v>147</v>
      </c>
    </row>
    <row r="78" spans="1:1" x14ac:dyDescent="0.25">
      <c r="A78" s="2" t="s">
        <v>154</v>
      </c>
    </row>
    <row r="79" spans="1:1" x14ac:dyDescent="0.25">
      <c r="A79" s="2" t="s">
        <v>155</v>
      </c>
    </row>
    <row r="80" spans="1:1" x14ac:dyDescent="0.25">
      <c r="A80" s="2" t="s">
        <v>156</v>
      </c>
    </row>
    <row r="81" spans="1:1" x14ac:dyDescent="0.25">
      <c r="A81" s="2" t="s">
        <v>157</v>
      </c>
    </row>
    <row r="82" spans="1:1" x14ac:dyDescent="0.25">
      <c r="A82" s="2" t="s">
        <v>153</v>
      </c>
    </row>
    <row r="84" spans="1:1" x14ac:dyDescent="0.25">
      <c r="A84" s="3" t="s">
        <v>49</v>
      </c>
    </row>
    <row r="86" spans="1:1" x14ac:dyDescent="0.25">
      <c r="A86" s="2" t="s">
        <v>61</v>
      </c>
    </row>
    <row r="88" spans="1:1" x14ac:dyDescent="0.25">
      <c r="A88" s="3" t="s">
        <v>51</v>
      </c>
    </row>
    <row r="90" spans="1:1" x14ac:dyDescent="0.25">
      <c r="A90" s="2" t="s">
        <v>50</v>
      </c>
    </row>
    <row r="92" spans="1:1" x14ac:dyDescent="0.25">
      <c r="A92" s="12" t="s">
        <v>54</v>
      </c>
    </row>
    <row r="94" spans="1:1" x14ac:dyDescent="0.25">
      <c r="A94" s="2" t="s">
        <v>62</v>
      </c>
    </row>
  </sheetData>
  <hyperlinks>
    <hyperlink ref="A13" location="'1'!A1" display="1. Gross Notional Outstanding by Cleared Status"/>
    <hyperlink ref="A14" location="'2'!A1" display="2. Gross Notional Outstanding by Participant Type"/>
    <hyperlink ref="A16" location="'3'!A1" display="3. Transaction Ticket Volume by Cleared Status"/>
    <hyperlink ref="A17" location="'4'!A1" display="4. Transaction Ticket Volume by Participant Type"/>
    <hyperlink ref="A19" location="'5'!A1" display="5. Transaction Dollar Volume by Cleared Status"/>
    <hyperlink ref="A20" location="'6'!A1" display="6. Transaction Dollar Volume by Participant Type"/>
    <hyperlink ref="A26" location="'7a'!A1" display="7a. Gross Notional Outstanding -  Product Type - Cleared Status"/>
    <hyperlink ref="A27" location="'7b'!A1" display="7b. Gross Notional Outstanding - Product Type - Currency"/>
    <hyperlink ref="A28" location="'7c'!A1" display="7c. Gross Notional Outstanding - Product Type - Tenor"/>
    <hyperlink ref="A32" location="'8a'!A1" display="8a. Transaction Ticket Volume - Product Type - Cleared Status"/>
    <hyperlink ref="A33" location="'8b'!A1" display="8b. Transaction Ticket Volume - Product Type - Currency"/>
    <hyperlink ref="A34" location="'8c'!A1" display="8c. Transaction Ticket Volume - Product Type - Tenor"/>
    <hyperlink ref="A38" location="'9a'!A1" display="9a. Transaction Dollar Volume - Product Type - Cleared Status"/>
    <hyperlink ref="A39" location="'9b'!A1" display="9b. Transaction Dollar Volume - Product Type - Currency"/>
    <hyperlink ref="A40" location="'9c'!A1" display="9c. Transaction Dollar Volume - Product Type - Tenor"/>
    <hyperlink ref="A66" location="'13a'!A1" display="13a. Gross Notional Outstanding - Product - Cleared Status"/>
    <hyperlink ref="A67" location="'13b'!A1" display="13b. Gross Notional Outstanding - Product Type - Grade"/>
    <hyperlink ref="A72" location="'14a'!A1" display="14a. Transaction Ticket Volume - Product Type - Cleared Status"/>
    <hyperlink ref="A73" location="'14b'!A1" display="14b. Transaction Ticket Volume - Product Type - Grade"/>
    <hyperlink ref="A78" location="'15a'!A1" display="15a. Transaction Dollar Volume - Product Type - Cleared Status"/>
    <hyperlink ref="A79" location="'15b'!A1" display="15b. Transaction Dollar Volume - Product Type - Grade"/>
    <hyperlink ref="A86" location="'16'!A1" display="16. Gross Notional Outstanding"/>
    <hyperlink ref="A90" location="'17'!A1" display="17. Gross Notional Outstanding"/>
    <hyperlink ref="A46" location="'10a'!A1" display="10a. Gross Notional Outstanding -  Product Type - Cleared Status"/>
    <hyperlink ref="A47" location="'10b'!A1" display="10b. Gross Notional Outstanding - Product Type - Currency"/>
    <hyperlink ref="A48" location="'10c'!A1" display="10c. Gross Notional Outstanding - Product Type - Tenor"/>
    <hyperlink ref="A52" location="'11a'!A1" display="11a. Transaction Ticket Volume - Product Type - Cleared Status"/>
    <hyperlink ref="A53" location="'11b'!A1" display="11b. Transaction Ticket Volume - Product Type - Currency"/>
    <hyperlink ref="A54" location="'11c'!A1" display="11c. Transaction Ticket Volume - Product Type - Tenor"/>
    <hyperlink ref="A58" location="'12a'!A1" display="12a. Transaction Dollar Volume - Product Type - Cleared Status"/>
    <hyperlink ref="A59" location="'12b'!A1" display="12b. Transaction Dollar Volume - Product Type - Currency"/>
    <hyperlink ref="A60" location="'12c'!A1" display="12c. Transaction Dollar Volume - Product Type - Tenor"/>
    <hyperlink ref="A94" location="'18'!A1" display="18. Gross Notional Outstanding"/>
    <hyperlink ref="A29" location="'7d'!A1" display="7d. Gross Notional Outstanding - Product Type - Participant Type"/>
    <hyperlink ref="A30" location="'7e'!A1" display="7e. Gross Notional Outstanding - Notes"/>
    <hyperlink ref="A49" location="'10d'!A1" display="10d. Gross Notional Outstanding - Product Type - Participant Type"/>
    <hyperlink ref="A50" location="'10e'!A1" display="10e. Gross Notional Outstanding - Notes"/>
    <hyperlink ref="A35" location="'8d'!A1" display="8d. Transaction Ticket Volume - Product Type - Participant Type"/>
    <hyperlink ref="A36" location="'8e'!A1" display="8e. Transaction Ticket Volume - Notes"/>
    <hyperlink ref="A55" location="'11d'!A1" display="11d. Transaction Ticket Volume - Product Type - Participant Type - Cleared Status"/>
    <hyperlink ref="A56" location="'11e'!A1" display="11e. Transaction Ticket Volume - Notes"/>
    <hyperlink ref="A41" location="'9d'!A1" display="9d. Transaction Dollar Volume - Product Type - Participant Type"/>
    <hyperlink ref="A42" location="'9e'!A1" display="9e. Transaction Dollar Volume - Notes"/>
    <hyperlink ref="A61" location="'12d'!A1" display="12d. Transaction Dollar Volume - Product Type - Participant Type - Cleared Status"/>
    <hyperlink ref="A62" location="'12e'!A1" display="12e. Transaction Dollar Volume - Notes"/>
    <hyperlink ref="A68" location="'13c'!A1" display="13c. Gross Notional Outstanding - Product Type - Participant Type - Cleared Status"/>
    <hyperlink ref="A69" location="'13d'!A1" display="13d. Gross Notional Outstanding - Product Type -Participant Type - Grade"/>
    <hyperlink ref="A70" location="'13e'!A1" display="13e. Gross Notional Outstanding - Notes"/>
    <hyperlink ref="A74" location="'14c'!A1" display="14c. Transaction Ticket Volume - Product Type - Participant Type - Cleared Status"/>
    <hyperlink ref="A75" location="'14d'!A1" display="14d. Transaction Ticket Volume - Product Type - Participant Type - Grade"/>
    <hyperlink ref="A76" location="'14e'!A1" display="14e. Transaction Ticket Volume - Notes"/>
    <hyperlink ref="A80" location="'15c'!A1" display="15c. Transaction Dollar Volume - Product Type - Participant Type - Cleared Status"/>
    <hyperlink ref="A81" location="'15d'!A1" display="15d. Transaction Dollar Volume - Product Type - Participant Type - Grade"/>
    <hyperlink ref="A82" location="'15e'!A1" display="15e. Transaction Dollar Volume - Note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opLeftCell="C1" workbookViewId="0">
      <selection activeCell="F21" sqref="F21"/>
    </sheetView>
  </sheetViews>
  <sheetFormatPr defaultRowHeight="15" x14ac:dyDescent="0.25"/>
  <cols>
    <col min="1" max="1" width="20.7109375" customWidth="1"/>
    <col min="2" max="5" width="11" bestFit="1" customWidth="1"/>
    <col min="6" max="6" width="12" bestFit="1" customWidth="1"/>
    <col min="7" max="8" width="11" customWidth="1"/>
    <col min="9" max="9" width="10" customWidth="1"/>
    <col min="10" max="10" width="12" bestFit="1" customWidth="1"/>
  </cols>
  <sheetData>
    <row r="1" spans="1:10" ht="15.75" x14ac:dyDescent="0.25">
      <c r="A1" s="50" t="s">
        <v>63</v>
      </c>
      <c r="B1" s="38" t="s">
        <v>72</v>
      </c>
      <c r="C1" s="38" t="s">
        <v>27</v>
      </c>
      <c r="D1" s="38" t="s">
        <v>28</v>
      </c>
      <c r="E1" s="38" t="s">
        <v>29</v>
      </c>
      <c r="F1" s="38" t="s">
        <v>30</v>
      </c>
      <c r="G1" s="38" t="s">
        <v>31</v>
      </c>
      <c r="H1" s="38" t="s">
        <v>73</v>
      </c>
      <c r="I1" s="38" t="s">
        <v>74</v>
      </c>
      <c r="J1" s="8" t="s">
        <v>8</v>
      </c>
    </row>
    <row r="2" spans="1:10" x14ac:dyDescent="0.25">
      <c r="A2" s="18" t="s">
        <v>32</v>
      </c>
      <c r="B2" s="56">
        <v>1483389</v>
      </c>
      <c r="C2" s="56">
        <v>1119999</v>
      </c>
      <c r="D2" s="56">
        <v>1990402</v>
      </c>
      <c r="E2" s="56">
        <v>2677136</v>
      </c>
      <c r="F2" s="56">
        <v>3502899</v>
      </c>
      <c r="G2" s="56">
        <v>1683746</v>
      </c>
      <c r="H2" s="56">
        <v>1209894</v>
      </c>
      <c r="I2" s="56">
        <v>83767</v>
      </c>
      <c r="J2" s="56">
        <v>13751232</v>
      </c>
    </row>
    <row r="3" spans="1:10" x14ac:dyDescent="0.25">
      <c r="A3" s="17" t="s">
        <v>65</v>
      </c>
      <c r="B3" s="56">
        <v>10900932</v>
      </c>
      <c r="C3" s="56">
        <v>7917747</v>
      </c>
      <c r="D3" s="56">
        <v>16136196</v>
      </c>
      <c r="E3" s="56">
        <v>29148312</v>
      </c>
      <c r="F3" s="56">
        <v>63323768</v>
      </c>
      <c r="G3" s="56">
        <v>43536190</v>
      </c>
      <c r="H3" s="56">
        <v>20102395</v>
      </c>
      <c r="I3" s="56">
        <v>1982734</v>
      </c>
      <c r="J3" s="56">
        <v>193048274</v>
      </c>
    </row>
    <row r="4" spans="1:10" x14ac:dyDescent="0.25">
      <c r="A4" s="18" t="s">
        <v>15</v>
      </c>
      <c r="B4" s="56">
        <v>25845981</v>
      </c>
      <c r="C4" s="56">
        <v>13703870</v>
      </c>
      <c r="D4" s="56">
        <v>13720808</v>
      </c>
      <c r="E4" s="56">
        <v>4101020</v>
      </c>
      <c r="F4" s="56">
        <v>230779</v>
      </c>
      <c r="G4" s="56" t="s">
        <v>197</v>
      </c>
      <c r="H4" s="56" t="s">
        <v>197</v>
      </c>
      <c r="I4" s="56" t="s">
        <v>211</v>
      </c>
      <c r="J4" s="56">
        <v>57602458</v>
      </c>
    </row>
    <row r="5" spans="1:10" x14ac:dyDescent="0.25">
      <c r="A5" s="18" t="s">
        <v>18</v>
      </c>
      <c r="B5" s="56">
        <v>15527851</v>
      </c>
      <c r="C5" s="56">
        <v>6095149</v>
      </c>
      <c r="D5" s="56">
        <v>9080041</v>
      </c>
      <c r="E5" s="56">
        <v>6320356</v>
      </c>
      <c r="F5" s="56">
        <v>2135224</v>
      </c>
      <c r="G5" s="56">
        <v>390627</v>
      </c>
      <c r="H5" s="56">
        <v>217487</v>
      </c>
      <c r="I5" s="56">
        <v>17164</v>
      </c>
      <c r="J5" s="56">
        <v>39783899</v>
      </c>
    </row>
    <row r="6" spans="1:10" x14ac:dyDescent="0.25">
      <c r="A6" s="18" t="s">
        <v>21</v>
      </c>
      <c r="B6" s="56">
        <v>3689732</v>
      </c>
      <c r="C6" s="56">
        <v>1696971</v>
      </c>
      <c r="D6" s="56">
        <v>3171128</v>
      </c>
      <c r="E6" s="56">
        <v>3717113</v>
      </c>
      <c r="F6" s="56">
        <v>4447550</v>
      </c>
      <c r="G6" s="56">
        <v>2250519</v>
      </c>
      <c r="H6" s="56">
        <v>988204</v>
      </c>
      <c r="I6" s="56">
        <v>14997</v>
      </c>
      <c r="J6" s="56">
        <v>19976214</v>
      </c>
    </row>
    <row r="7" spans="1:10" x14ac:dyDescent="0.25">
      <c r="A7" s="18" t="s">
        <v>66</v>
      </c>
      <c r="B7" s="56">
        <v>2090753</v>
      </c>
      <c r="C7" s="56">
        <v>1008295</v>
      </c>
      <c r="D7" s="56">
        <v>1510413</v>
      </c>
      <c r="E7" s="56">
        <v>2095253</v>
      </c>
      <c r="F7" s="56">
        <v>4726609</v>
      </c>
      <c r="G7" s="56">
        <v>4038123</v>
      </c>
      <c r="H7" s="56">
        <v>2264933</v>
      </c>
      <c r="I7" s="56">
        <v>187830</v>
      </c>
      <c r="J7" s="56">
        <v>17922209</v>
      </c>
    </row>
    <row r="8" spans="1:10" x14ac:dyDescent="0.25">
      <c r="A8" s="22" t="s">
        <v>8</v>
      </c>
      <c r="B8" s="57">
        <v>59538638</v>
      </c>
      <c r="C8" s="57">
        <v>31542031</v>
      </c>
      <c r="D8" s="57">
        <v>45608988</v>
      </c>
      <c r="E8" s="57">
        <v>48059190</v>
      </c>
      <c r="F8" s="57">
        <v>78366829</v>
      </c>
      <c r="G8" s="57">
        <v>51899205</v>
      </c>
      <c r="H8" s="57">
        <v>24782913</v>
      </c>
      <c r="I8" s="57">
        <v>2286492</v>
      </c>
      <c r="J8" s="57">
        <v>342084286</v>
      </c>
    </row>
    <row r="9" spans="1:10" ht="24" customHeight="1" x14ac:dyDescent="0.25">
      <c r="A9" s="99" t="s">
        <v>71</v>
      </c>
      <c r="B9" s="100"/>
      <c r="C9" s="100"/>
      <c r="D9" s="100"/>
      <c r="E9" s="100"/>
      <c r="F9" s="100"/>
      <c r="G9" s="100"/>
      <c r="H9" s="100"/>
      <c r="I9" s="100"/>
      <c r="J9" s="101"/>
    </row>
    <row r="10" spans="1:10" ht="15" customHeight="1" x14ac:dyDescent="0.25"/>
    <row r="11" spans="1:10" ht="15" customHeight="1" x14ac:dyDescent="0.25"/>
    <row r="12" spans="1:10" ht="18" customHeight="1" x14ac:dyDescent="0.25"/>
    <row r="13" spans="1:10" ht="15" customHeight="1" x14ac:dyDescent="0.25"/>
  </sheetData>
  <mergeCells count="1">
    <mergeCell ref="A9:J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F19" sqref="F19"/>
    </sheetView>
  </sheetViews>
  <sheetFormatPr defaultRowHeight="15" x14ac:dyDescent="0.25"/>
  <cols>
    <col min="1" max="1" width="24.7109375" customWidth="1"/>
    <col min="2" max="5" width="12.7109375" customWidth="1"/>
    <col min="7" max="7" width="12.5703125" bestFit="1" customWidth="1"/>
  </cols>
  <sheetData>
    <row r="1" spans="1:7" ht="15.75" x14ac:dyDescent="0.25">
      <c r="A1" s="23"/>
      <c r="B1" s="102" t="s">
        <v>75</v>
      </c>
      <c r="C1" s="102"/>
      <c r="D1" s="102" t="s">
        <v>76</v>
      </c>
      <c r="E1" s="102"/>
    </row>
    <row r="2" spans="1:7" x14ac:dyDescent="0.25">
      <c r="A2" s="50" t="s">
        <v>63</v>
      </c>
      <c r="B2" s="50" t="s">
        <v>64</v>
      </c>
      <c r="C2" s="50" t="s">
        <v>1</v>
      </c>
      <c r="D2" s="50" t="s">
        <v>3</v>
      </c>
      <c r="E2" s="50" t="s">
        <v>1</v>
      </c>
    </row>
    <row r="3" spans="1:7" x14ac:dyDescent="0.25">
      <c r="A3" s="17" t="s">
        <v>65</v>
      </c>
      <c r="B3" s="59">
        <v>222371670</v>
      </c>
      <c r="C3" s="59">
        <v>91864048</v>
      </c>
      <c r="D3" s="59">
        <v>24289753</v>
      </c>
      <c r="E3" s="59">
        <v>47571077</v>
      </c>
    </row>
    <row r="4" spans="1:7" x14ac:dyDescent="0.25">
      <c r="A4" s="18" t="s">
        <v>15</v>
      </c>
      <c r="B4" s="59">
        <v>90186005</v>
      </c>
      <c r="C4" s="59">
        <v>12526360</v>
      </c>
      <c r="D4" s="59">
        <v>9077717</v>
      </c>
      <c r="E4" s="59">
        <v>3414835</v>
      </c>
    </row>
    <row r="5" spans="1:7" x14ac:dyDescent="0.25">
      <c r="A5" s="18" t="s">
        <v>18</v>
      </c>
      <c r="B5" s="59">
        <v>52285682</v>
      </c>
      <c r="C5" s="59">
        <v>13817886</v>
      </c>
      <c r="D5" s="59">
        <v>7570071</v>
      </c>
      <c r="E5" s="59">
        <v>5894160</v>
      </c>
    </row>
    <row r="6" spans="1:7" x14ac:dyDescent="0.25">
      <c r="A6" s="18" t="s">
        <v>66</v>
      </c>
      <c r="B6" s="59">
        <v>11826553</v>
      </c>
      <c r="C6" s="59">
        <v>68098076</v>
      </c>
      <c r="D6" s="59">
        <v>1112471</v>
      </c>
      <c r="E6" s="59">
        <v>22262204</v>
      </c>
    </row>
    <row r="7" spans="1:7" x14ac:dyDescent="0.25">
      <c r="A7" s="22" t="s">
        <v>8</v>
      </c>
      <c r="B7" s="54">
        <v>376669910</v>
      </c>
      <c r="C7" s="54">
        <v>186306370</v>
      </c>
      <c r="D7" s="54">
        <v>42050012</v>
      </c>
      <c r="E7" s="54">
        <v>79142276</v>
      </c>
      <c r="G7" s="21"/>
    </row>
    <row r="8" spans="1:7" ht="33.75" customHeight="1" x14ac:dyDescent="0.25">
      <c r="A8" s="97" t="s">
        <v>77</v>
      </c>
      <c r="B8" s="97"/>
      <c r="C8" s="97"/>
      <c r="D8" s="97"/>
      <c r="E8" s="97"/>
    </row>
  </sheetData>
  <mergeCells count="3">
    <mergeCell ref="B1:C1"/>
    <mergeCell ref="D1:E1"/>
    <mergeCell ref="A8:E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F12" sqref="F12"/>
    </sheetView>
  </sheetViews>
  <sheetFormatPr defaultRowHeight="15" x14ac:dyDescent="0.25"/>
  <cols>
    <col min="1" max="1" width="24.7109375" customWidth="1"/>
    <col min="2" max="4" width="14.7109375" customWidth="1"/>
  </cols>
  <sheetData>
    <row r="1" spans="1:4" ht="73.5" customHeight="1" x14ac:dyDescent="0.25">
      <c r="A1" s="97" t="s">
        <v>212</v>
      </c>
      <c r="B1" s="97"/>
      <c r="C1" s="97"/>
      <c r="D1" s="97"/>
    </row>
    <row r="2" spans="1:4" ht="22.5" customHeight="1" x14ac:dyDescent="0.25">
      <c r="A2" s="97" t="s">
        <v>81</v>
      </c>
      <c r="B2" s="97"/>
      <c r="C2" s="97"/>
      <c r="D2" s="97"/>
    </row>
    <row r="3" spans="1:4" ht="18.75" customHeight="1" x14ac:dyDescent="0.25">
      <c r="A3" s="97" t="s">
        <v>82</v>
      </c>
      <c r="B3" s="97"/>
      <c r="C3" s="97"/>
      <c r="D3" s="97"/>
    </row>
    <row r="4" spans="1:4" ht="18.75" customHeight="1" x14ac:dyDescent="0.25">
      <c r="A4" s="103" t="s">
        <v>83</v>
      </c>
      <c r="B4" s="104"/>
      <c r="C4" s="104"/>
      <c r="D4" s="104"/>
    </row>
    <row r="5" spans="1:4" ht="18.75" customHeight="1" x14ac:dyDescent="0.25">
      <c r="A5" s="97" t="s">
        <v>84</v>
      </c>
      <c r="B5" s="97"/>
      <c r="C5" s="97"/>
      <c r="D5" s="97"/>
    </row>
    <row r="6" spans="1:4" ht="18" customHeight="1" x14ac:dyDescent="0.25">
      <c r="A6" s="97" t="s">
        <v>85</v>
      </c>
      <c r="B6" s="97"/>
      <c r="C6" s="97"/>
      <c r="D6" s="97"/>
    </row>
    <row r="7" spans="1:4" ht="22.5" customHeight="1" x14ac:dyDescent="0.25">
      <c r="A7" s="97" t="s">
        <v>86</v>
      </c>
      <c r="B7" s="97"/>
      <c r="C7" s="97"/>
      <c r="D7" s="97"/>
    </row>
    <row r="8" spans="1:4" ht="33.75" customHeight="1" x14ac:dyDescent="0.25">
      <c r="A8" s="98" t="s">
        <v>12</v>
      </c>
      <c r="B8" s="98"/>
      <c r="C8" s="98"/>
      <c r="D8" s="98"/>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H19" sqref="H19"/>
    </sheetView>
  </sheetViews>
  <sheetFormatPr defaultRowHeight="15" x14ac:dyDescent="0.25"/>
  <cols>
    <col min="1" max="1" width="24.7109375" customWidth="1"/>
    <col min="2" max="4" width="14.7109375" customWidth="1"/>
  </cols>
  <sheetData>
    <row r="1" spans="1:4" x14ac:dyDescent="0.25">
      <c r="A1" s="50" t="s">
        <v>63</v>
      </c>
      <c r="B1" s="50" t="s">
        <v>64</v>
      </c>
      <c r="C1" s="24" t="s">
        <v>1</v>
      </c>
      <c r="D1" s="24" t="s">
        <v>8</v>
      </c>
    </row>
    <row r="2" spans="1:4" x14ac:dyDescent="0.25">
      <c r="A2" s="17" t="s">
        <v>32</v>
      </c>
      <c r="B2" s="151">
        <v>42</v>
      </c>
      <c r="C2" s="151">
        <v>158</v>
      </c>
      <c r="D2" s="151">
        <v>200</v>
      </c>
    </row>
    <row r="3" spans="1:4" x14ac:dyDescent="0.25">
      <c r="A3" s="17" t="s">
        <v>19</v>
      </c>
      <c r="B3" s="151">
        <v>0</v>
      </c>
      <c r="C3" s="151">
        <v>134</v>
      </c>
      <c r="D3" s="151">
        <v>134</v>
      </c>
    </row>
    <row r="4" spans="1:4" x14ac:dyDescent="0.25">
      <c r="A4" s="17" t="s">
        <v>20</v>
      </c>
      <c r="B4" s="150">
        <v>0</v>
      </c>
      <c r="C4" s="150">
        <v>0</v>
      </c>
      <c r="D4" s="151">
        <v>0</v>
      </c>
    </row>
    <row r="5" spans="1:4" x14ac:dyDescent="0.25">
      <c r="A5" s="17" t="s">
        <v>16</v>
      </c>
      <c r="B5" s="150">
        <v>0</v>
      </c>
      <c r="C5" s="150">
        <v>0</v>
      </c>
      <c r="D5" s="151">
        <v>0</v>
      </c>
    </row>
    <row r="6" spans="1:4" x14ac:dyDescent="0.25">
      <c r="A6" s="17" t="s">
        <v>105</v>
      </c>
      <c r="B6" s="151">
        <v>0</v>
      </c>
      <c r="C6" s="151">
        <v>7</v>
      </c>
      <c r="D6" s="151">
        <v>7</v>
      </c>
    </row>
    <row r="7" spans="1:4" x14ac:dyDescent="0.25">
      <c r="A7" s="17" t="s">
        <v>65</v>
      </c>
      <c r="B7" s="151">
        <v>35042</v>
      </c>
      <c r="C7" s="151">
        <v>3467</v>
      </c>
      <c r="D7" s="151">
        <v>38509</v>
      </c>
    </row>
    <row r="8" spans="1:4" x14ac:dyDescent="0.25">
      <c r="A8" s="17" t="s">
        <v>15</v>
      </c>
      <c r="B8" s="151">
        <v>719</v>
      </c>
      <c r="C8" s="151">
        <v>252</v>
      </c>
      <c r="D8" s="151">
        <v>971</v>
      </c>
    </row>
    <row r="9" spans="1:4" x14ac:dyDescent="0.25">
      <c r="A9" s="17" t="s">
        <v>17</v>
      </c>
      <c r="B9" s="151">
        <v>0</v>
      </c>
      <c r="C9" s="151">
        <v>184</v>
      </c>
      <c r="D9" s="151">
        <v>184</v>
      </c>
    </row>
    <row r="10" spans="1:4" x14ac:dyDescent="0.25">
      <c r="A10" s="17" t="s">
        <v>18</v>
      </c>
      <c r="B10" s="151">
        <v>146</v>
      </c>
      <c r="C10" s="151">
        <v>240</v>
      </c>
      <c r="D10" s="151">
        <v>386</v>
      </c>
    </row>
    <row r="11" spans="1:4" x14ac:dyDescent="0.25">
      <c r="A11" s="17" t="s">
        <v>21</v>
      </c>
      <c r="B11" s="151">
        <v>0</v>
      </c>
      <c r="C11" s="151">
        <v>1213</v>
      </c>
      <c r="D11" s="151">
        <v>1213</v>
      </c>
    </row>
    <row r="12" spans="1:4" x14ac:dyDescent="0.25">
      <c r="A12" s="25" t="s">
        <v>8</v>
      </c>
      <c r="B12" s="149">
        <v>35949</v>
      </c>
      <c r="C12" s="149">
        <v>5655</v>
      </c>
      <c r="D12" s="149">
        <v>41604</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topLeftCell="C1" workbookViewId="0">
      <selection activeCell="H22" sqref="H22"/>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50" t="s">
        <v>63</v>
      </c>
      <c r="B1" s="38" t="s">
        <v>25</v>
      </c>
      <c r="C1" s="38" t="s">
        <v>68</v>
      </c>
      <c r="D1" s="38" t="s">
        <v>23</v>
      </c>
      <c r="E1" s="38" t="s">
        <v>24</v>
      </c>
      <c r="F1" s="38" t="s">
        <v>69</v>
      </c>
      <c r="G1" s="38" t="s">
        <v>26</v>
      </c>
      <c r="H1" s="38" t="s">
        <v>70</v>
      </c>
      <c r="I1" s="38" t="s">
        <v>8</v>
      </c>
    </row>
    <row r="2" spans="1:9" x14ac:dyDescent="0.25">
      <c r="A2" s="17" t="s">
        <v>32</v>
      </c>
      <c r="B2" s="154">
        <v>155</v>
      </c>
      <c r="C2" s="154">
        <v>5</v>
      </c>
      <c r="D2" s="154">
        <v>11</v>
      </c>
      <c r="E2" s="154">
        <v>14</v>
      </c>
      <c r="F2" s="154">
        <v>9</v>
      </c>
      <c r="G2" s="154">
        <v>2</v>
      </c>
      <c r="H2" s="154">
        <v>4</v>
      </c>
      <c r="I2" s="154">
        <v>200</v>
      </c>
    </row>
    <row r="3" spans="1:9" x14ac:dyDescent="0.25">
      <c r="A3" s="17" t="s">
        <v>19</v>
      </c>
      <c r="B3" s="154">
        <v>99</v>
      </c>
      <c r="C3" s="154">
        <v>8</v>
      </c>
      <c r="D3" s="154">
        <v>9</v>
      </c>
      <c r="E3" s="154">
        <v>3</v>
      </c>
      <c r="F3" s="154">
        <v>3</v>
      </c>
      <c r="G3" s="154">
        <v>2</v>
      </c>
      <c r="H3" s="154">
        <v>10</v>
      </c>
      <c r="I3" s="154">
        <v>134</v>
      </c>
    </row>
    <row r="4" spans="1:9" x14ac:dyDescent="0.25">
      <c r="A4" s="17" t="s">
        <v>20</v>
      </c>
      <c r="B4" s="153">
        <v>0</v>
      </c>
      <c r="C4" s="153">
        <v>0</v>
      </c>
      <c r="D4" s="153">
        <v>0</v>
      </c>
      <c r="E4" s="153">
        <v>0</v>
      </c>
      <c r="F4" s="153">
        <v>0</v>
      </c>
      <c r="G4" s="153">
        <v>0</v>
      </c>
      <c r="H4" s="153">
        <v>0</v>
      </c>
      <c r="I4" s="154">
        <v>0</v>
      </c>
    </row>
    <row r="5" spans="1:9" x14ac:dyDescent="0.25">
      <c r="A5" s="17" t="s">
        <v>16</v>
      </c>
      <c r="B5" s="153">
        <v>0</v>
      </c>
      <c r="C5" s="153">
        <v>0</v>
      </c>
      <c r="D5" s="153">
        <v>0</v>
      </c>
      <c r="E5" s="153">
        <v>0</v>
      </c>
      <c r="F5" s="153">
        <v>0</v>
      </c>
      <c r="G5" s="153">
        <v>0</v>
      </c>
      <c r="H5" s="153">
        <v>0</v>
      </c>
      <c r="I5" s="154">
        <v>0</v>
      </c>
    </row>
    <row r="6" spans="1:9" x14ac:dyDescent="0.25">
      <c r="A6" s="17" t="s">
        <v>105</v>
      </c>
      <c r="B6" s="154">
        <v>2</v>
      </c>
      <c r="C6" s="154">
        <v>0</v>
      </c>
      <c r="D6" s="154">
        <v>0</v>
      </c>
      <c r="E6" s="154">
        <v>0</v>
      </c>
      <c r="F6" s="154">
        <v>0</v>
      </c>
      <c r="G6" s="154">
        <v>0</v>
      </c>
      <c r="H6" s="154">
        <v>5</v>
      </c>
      <c r="I6" s="154">
        <v>7</v>
      </c>
    </row>
    <row r="7" spans="1:9" x14ac:dyDescent="0.25">
      <c r="A7" s="17" t="s">
        <v>65</v>
      </c>
      <c r="B7" s="154">
        <v>16162</v>
      </c>
      <c r="C7" s="154">
        <v>7089</v>
      </c>
      <c r="D7" s="154">
        <v>9653</v>
      </c>
      <c r="E7" s="154">
        <v>1754</v>
      </c>
      <c r="F7" s="154">
        <v>545</v>
      </c>
      <c r="G7" s="154">
        <v>1332</v>
      </c>
      <c r="H7" s="154">
        <v>1975</v>
      </c>
      <c r="I7" s="154">
        <v>38510</v>
      </c>
    </row>
    <row r="8" spans="1:9" x14ac:dyDescent="0.25">
      <c r="A8" s="17" t="s">
        <v>15</v>
      </c>
      <c r="B8" s="154">
        <v>191</v>
      </c>
      <c r="C8" s="154">
        <v>258</v>
      </c>
      <c r="D8" s="154">
        <v>286</v>
      </c>
      <c r="E8" s="154">
        <v>0</v>
      </c>
      <c r="F8" s="154">
        <v>86</v>
      </c>
      <c r="G8" s="154">
        <v>0</v>
      </c>
      <c r="H8" s="154">
        <v>150</v>
      </c>
      <c r="I8" s="154">
        <v>971</v>
      </c>
    </row>
    <row r="9" spans="1:9" x14ac:dyDescent="0.25">
      <c r="A9" s="17" t="s">
        <v>17</v>
      </c>
      <c r="B9" s="154">
        <v>107</v>
      </c>
      <c r="C9" s="154">
        <v>47</v>
      </c>
      <c r="D9" s="154">
        <v>28</v>
      </c>
      <c r="E9" s="154">
        <v>2</v>
      </c>
      <c r="F9" s="154">
        <v>0</v>
      </c>
      <c r="G9" s="154">
        <v>0</v>
      </c>
      <c r="H9" s="154">
        <v>0</v>
      </c>
      <c r="I9" s="154">
        <v>184</v>
      </c>
    </row>
    <row r="10" spans="1:9" x14ac:dyDescent="0.25">
      <c r="A10" s="17" t="s">
        <v>18</v>
      </c>
      <c r="B10" s="154">
        <v>51</v>
      </c>
      <c r="C10" s="154">
        <v>118</v>
      </c>
      <c r="D10" s="154">
        <v>10</v>
      </c>
      <c r="E10" s="154">
        <v>2</v>
      </c>
      <c r="F10" s="154">
        <v>27</v>
      </c>
      <c r="G10" s="154">
        <v>41</v>
      </c>
      <c r="H10" s="154">
        <v>137</v>
      </c>
      <c r="I10" s="154">
        <v>386</v>
      </c>
    </row>
    <row r="11" spans="1:9" x14ac:dyDescent="0.25">
      <c r="A11" s="17" t="s">
        <v>21</v>
      </c>
      <c r="B11" s="154">
        <v>608</v>
      </c>
      <c r="C11" s="154">
        <v>245</v>
      </c>
      <c r="D11" s="154">
        <v>112</v>
      </c>
      <c r="E11" s="154">
        <v>100</v>
      </c>
      <c r="F11" s="154">
        <v>44</v>
      </c>
      <c r="G11" s="154">
        <v>26</v>
      </c>
      <c r="H11" s="154">
        <v>78</v>
      </c>
      <c r="I11" s="154">
        <v>1213</v>
      </c>
    </row>
    <row r="12" spans="1:9" x14ac:dyDescent="0.25">
      <c r="A12" s="22" t="s">
        <v>8</v>
      </c>
      <c r="B12" s="152">
        <v>17375</v>
      </c>
      <c r="C12" s="152">
        <v>7770</v>
      </c>
      <c r="D12" s="152">
        <v>10109</v>
      </c>
      <c r="E12" s="152">
        <v>1875</v>
      </c>
      <c r="F12" s="152">
        <v>714</v>
      </c>
      <c r="G12" s="152">
        <v>1403</v>
      </c>
      <c r="H12" s="152">
        <v>2359</v>
      </c>
      <c r="I12" s="152">
        <v>41605</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opLeftCell="C1" workbookViewId="0">
      <selection activeCell="H20" sqref="H20"/>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50" t="s">
        <v>63</v>
      </c>
      <c r="B1" s="38" t="s">
        <v>72</v>
      </c>
      <c r="C1" s="38" t="s">
        <v>27</v>
      </c>
      <c r="D1" s="38" t="s">
        <v>28</v>
      </c>
      <c r="E1" s="38" t="s">
        <v>29</v>
      </c>
      <c r="F1" s="38" t="s">
        <v>30</v>
      </c>
      <c r="G1" s="38" t="s">
        <v>31</v>
      </c>
      <c r="H1" s="38" t="s">
        <v>73</v>
      </c>
      <c r="I1" s="38" t="s">
        <v>74</v>
      </c>
      <c r="J1" s="8" t="s">
        <v>8</v>
      </c>
    </row>
    <row r="2" spans="1:10" x14ac:dyDescent="0.25">
      <c r="A2" s="17" t="s">
        <v>32</v>
      </c>
      <c r="B2" s="157">
        <v>0</v>
      </c>
      <c r="C2" s="157">
        <v>0</v>
      </c>
      <c r="D2" s="157">
        <v>9</v>
      </c>
      <c r="E2" s="157">
        <v>47</v>
      </c>
      <c r="F2" s="157">
        <v>35</v>
      </c>
      <c r="G2" s="157">
        <v>42</v>
      </c>
      <c r="H2" s="157">
        <v>57</v>
      </c>
      <c r="I2" s="157">
        <v>10</v>
      </c>
      <c r="J2" s="157">
        <v>200</v>
      </c>
    </row>
    <row r="3" spans="1:10" x14ac:dyDescent="0.25">
      <c r="A3" s="17" t="s">
        <v>19</v>
      </c>
      <c r="B3" s="157">
        <v>3</v>
      </c>
      <c r="C3" s="157">
        <v>2</v>
      </c>
      <c r="D3" s="157">
        <v>9</v>
      </c>
      <c r="E3" s="157">
        <v>12</v>
      </c>
      <c r="F3" s="157">
        <v>61</v>
      </c>
      <c r="G3" s="157">
        <v>27</v>
      </c>
      <c r="H3" s="157">
        <v>20</v>
      </c>
      <c r="I3" s="157">
        <v>0</v>
      </c>
      <c r="J3" s="157">
        <v>134</v>
      </c>
    </row>
    <row r="4" spans="1:10" x14ac:dyDescent="0.25">
      <c r="A4" s="17" t="s">
        <v>20</v>
      </c>
      <c r="B4" s="155">
        <v>0</v>
      </c>
      <c r="C4" s="155">
        <v>0</v>
      </c>
      <c r="D4" s="155">
        <v>0</v>
      </c>
      <c r="E4" s="155">
        <v>0</v>
      </c>
      <c r="F4" s="155">
        <v>0</v>
      </c>
      <c r="G4" s="155">
        <v>0</v>
      </c>
      <c r="H4" s="155">
        <v>0</v>
      </c>
      <c r="I4" s="155">
        <v>0</v>
      </c>
      <c r="J4" s="157">
        <v>0</v>
      </c>
    </row>
    <row r="5" spans="1:10" x14ac:dyDescent="0.25">
      <c r="A5" s="17" t="s">
        <v>16</v>
      </c>
      <c r="B5" s="155">
        <v>0</v>
      </c>
      <c r="C5" s="155">
        <v>0</v>
      </c>
      <c r="D5" s="155">
        <v>0</v>
      </c>
      <c r="E5" s="155">
        <v>0</v>
      </c>
      <c r="F5" s="155">
        <v>0</v>
      </c>
      <c r="G5" s="155">
        <v>0</v>
      </c>
      <c r="H5" s="155">
        <v>0</v>
      </c>
      <c r="I5" s="155">
        <v>0</v>
      </c>
      <c r="J5" s="157">
        <v>0</v>
      </c>
    </row>
    <row r="6" spans="1:10" x14ac:dyDescent="0.25">
      <c r="A6" s="17" t="s">
        <v>105</v>
      </c>
      <c r="B6" s="157">
        <v>2</v>
      </c>
      <c r="C6" s="157">
        <v>2</v>
      </c>
      <c r="D6" s="157">
        <v>2</v>
      </c>
      <c r="E6" s="157">
        <v>0</v>
      </c>
      <c r="F6" s="157">
        <v>1</v>
      </c>
      <c r="G6" s="157">
        <v>0</v>
      </c>
      <c r="H6" s="157">
        <v>0</v>
      </c>
      <c r="I6" s="157">
        <v>0</v>
      </c>
      <c r="J6" s="157">
        <v>7</v>
      </c>
    </row>
    <row r="7" spans="1:10" x14ac:dyDescent="0.25">
      <c r="A7" s="17" t="s">
        <v>65</v>
      </c>
      <c r="B7" s="157">
        <v>156</v>
      </c>
      <c r="C7" s="157">
        <v>98</v>
      </c>
      <c r="D7" s="157">
        <v>450</v>
      </c>
      <c r="E7" s="157">
        <v>1981</v>
      </c>
      <c r="F7" s="157">
        <v>7166</v>
      </c>
      <c r="G7" s="157">
        <v>13003</v>
      </c>
      <c r="H7" s="157">
        <v>10660</v>
      </c>
      <c r="I7" s="157">
        <v>4998</v>
      </c>
      <c r="J7" s="157">
        <v>38512</v>
      </c>
    </row>
    <row r="8" spans="1:10" x14ac:dyDescent="0.25">
      <c r="A8" s="17" t="s">
        <v>15</v>
      </c>
      <c r="B8" s="157">
        <v>47</v>
      </c>
      <c r="C8" s="157">
        <v>322</v>
      </c>
      <c r="D8" s="157">
        <v>469</v>
      </c>
      <c r="E8" s="157">
        <v>133</v>
      </c>
      <c r="F8" s="157">
        <v>0</v>
      </c>
      <c r="G8" s="157">
        <v>0</v>
      </c>
      <c r="H8" s="157">
        <v>0</v>
      </c>
      <c r="I8" s="157">
        <v>0</v>
      </c>
      <c r="J8" s="157">
        <v>971</v>
      </c>
    </row>
    <row r="9" spans="1:10" x14ac:dyDescent="0.25">
      <c r="A9" s="17" t="s">
        <v>17</v>
      </c>
      <c r="B9" s="157">
        <v>9</v>
      </c>
      <c r="C9" s="157">
        <v>3</v>
      </c>
      <c r="D9" s="157">
        <v>10</v>
      </c>
      <c r="E9" s="157">
        <v>15</v>
      </c>
      <c r="F9" s="157">
        <v>48</v>
      </c>
      <c r="G9" s="157">
        <v>32</v>
      </c>
      <c r="H9" s="157">
        <v>36</v>
      </c>
      <c r="I9" s="157">
        <v>31</v>
      </c>
      <c r="J9" s="157">
        <v>184</v>
      </c>
    </row>
    <row r="10" spans="1:10" x14ac:dyDescent="0.25">
      <c r="A10" s="17" t="s">
        <v>18</v>
      </c>
      <c r="B10" s="157">
        <v>40</v>
      </c>
      <c r="C10" s="157">
        <v>46</v>
      </c>
      <c r="D10" s="157">
        <v>88</v>
      </c>
      <c r="E10" s="157">
        <v>84</v>
      </c>
      <c r="F10" s="157">
        <v>73</v>
      </c>
      <c r="G10" s="157">
        <v>36</v>
      </c>
      <c r="H10" s="157">
        <v>17</v>
      </c>
      <c r="I10" s="157">
        <v>2</v>
      </c>
      <c r="J10" s="157">
        <v>386</v>
      </c>
    </row>
    <row r="11" spans="1:10" x14ac:dyDescent="0.25">
      <c r="A11" s="17" t="s">
        <v>21</v>
      </c>
      <c r="B11" s="157">
        <v>0</v>
      </c>
      <c r="C11" s="157">
        <v>0</v>
      </c>
      <c r="D11" s="157">
        <v>0</v>
      </c>
      <c r="E11" s="157">
        <v>85</v>
      </c>
      <c r="F11" s="157">
        <v>300</v>
      </c>
      <c r="G11" s="157">
        <v>310</v>
      </c>
      <c r="H11" s="157">
        <v>387</v>
      </c>
      <c r="I11" s="157">
        <v>131</v>
      </c>
      <c r="J11" s="157">
        <v>1213</v>
      </c>
    </row>
    <row r="12" spans="1:10" x14ac:dyDescent="0.25">
      <c r="A12" s="22" t="s">
        <v>8</v>
      </c>
      <c r="B12" s="156">
        <v>257</v>
      </c>
      <c r="C12" s="156">
        <v>473</v>
      </c>
      <c r="D12" s="156">
        <v>1037</v>
      </c>
      <c r="E12" s="156">
        <v>2357</v>
      </c>
      <c r="F12" s="156">
        <v>7684</v>
      </c>
      <c r="G12" s="156">
        <v>13450</v>
      </c>
      <c r="H12" s="156">
        <v>11177</v>
      </c>
      <c r="I12" s="156">
        <v>5172</v>
      </c>
      <c r="J12" s="156">
        <v>41607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E12" sqref="E12"/>
    </sheetView>
  </sheetViews>
  <sheetFormatPr defaultRowHeight="15" x14ac:dyDescent="0.25"/>
  <cols>
    <col min="1" max="1" width="24.7109375" customWidth="1"/>
    <col min="2" max="5" width="12.7109375" customWidth="1"/>
  </cols>
  <sheetData>
    <row r="1" spans="1:7" ht="15.75" x14ac:dyDescent="0.25">
      <c r="A1" s="23"/>
      <c r="B1" s="102" t="s">
        <v>75</v>
      </c>
      <c r="C1" s="102"/>
      <c r="D1" s="105" t="s">
        <v>76</v>
      </c>
      <c r="E1" s="105"/>
    </row>
    <row r="2" spans="1:7" x14ac:dyDescent="0.25">
      <c r="A2" s="50" t="s">
        <v>63</v>
      </c>
      <c r="B2" s="50" t="s">
        <v>64</v>
      </c>
      <c r="C2" s="50" t="s">
        <v>1</v>
      </c>
      <c r="D2" s="50" t="s">
        <v>3</v>
      </c>
      <c r="E2" s="50" t="s">
        <v>1</v>
      </c>
    </row>
    <row r="3" spans="1:7" x14ac:dyDescent="0.25">
      <c r="A3" s="17" t="s">
        <v>65</v>
      </c>
      <c r="B3" s="160">
        <v>25653</v>
      </c>
      <c r="C3" s="160">
        <v>4231</v>
      </c>
      <c r="D3" s="160">
        <v>44431</v>
      </c>
      <c r="E3" s="160">
        <v>2703</v>
      </c>
    </row>
    <row r="4" spans="1:7" x14ac:dyDescent="0.25">
      <c r="A4" s="18" t="s">
        <v>66</v>
      </c>
      <c r="B4" s="159">
        <v>1644</v>
      </c>
      <c r="C4" s="159">
        <v>3109</v>
      </c>
      <c r="D4" s="159">
        <v>170</v>
      </c>
      <c r="E4" s="159">
        <v>1267</v>
      </c>
    </row>
    <row r="5" spans="1:7" x14ac:dyDescent="0.25">
      <c r="A5" s="22" t="s">
        <v>8</v>
      </c>
      <c r="B5" s="158">
        <v>27297</v>
      </c>
      <c r="C5" s="158">
        <v>7340</v>
      </c>
      <c r="D5" s="158">
        <v>44601</v>
      </c>
      <c r="E5" s="158">
        <v>3970</v>
      </c>
      <c r="G5" s="21"/>
    </row>
    <row r="6" spans="1:7" ht="29.25" customHeight="1" x14ac:dyDescent="0.25">
      <c r="A6" s="97" t="s">
        <v>106</v>
      </c>
      <c r="B6" s="97"/>
      <c r="C6" s="97"/>
      <c r="D6" s="97"/>
      <c r="E6" s="97"/>
    </row>
  </sheetData>
  <mergeCells count="3">
    <mergeCell ref="B1:C1"/>
    <mergeCell ref="D1:E1"/>
    <mergeCell ref="A6:E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A2" sqref="A2:D2"/>
    </sheetView>
  </sheetViews>
  <sheetFormatPr defaultRowHeight="15" x14ac:dyDescent="0.25"/>
  <cols>
    <col min="1" max="1" width="24.7109375" customWidth="1"/>
    <col min="2" max="4" width="14.7109375" customWidth="1"/>
  </cols>
  <sheetData>
    <row r="1" spans="1:4" ht="73.5" customHeight="1" x14ac:dyDescent="0.25">
      <c r="A1" s="106" t="s">
        <v>213</v>
      </c>
      <c r="B1" s="106"/>
      <c r="C1" s="106"/>
      <c r="D1" s="106"/>
    </row>
    <row r="2" spans="1:4" ht="22.5" customHeight="1" x14ac:dyDescent="0.25">
      <c r="A2" s="97" t="s">
        <v>81</v>
      </c>
      <c r="B2" s="97"/>
      <c r="C2" s="97"/>
      <c r="D2" s="97"/>
    </row>
    <row r="3" spans="1:4" ht="18.75" customHeight="1" x14ac:dyDescent="0.25">
      <c r="A3" s="97" t="s">
        <v>82</v>
      </c>
      <c r="B3" s="97"/>
      <c r="C3" s="97"/>
      <c r="D3" s="97"/>
    </row>
    <row r="4" spans="1:4" ht="18.75" customHeight="1" x14ac:dyDescent="0.25">
      <c r="A4" s="103" t="s">
        <v>83</v>
      </c>
      <c r="B4" s="104"/>
      <c r="C4" s="104"/>
      <c r="D4" s="104"/>
    </row>
    <row r="5" spans="1:4" ht="18.75" customHeight="1" x14ac:dyDescent="0.25">
      <c r="A5" s="97" t="s">
        <v>84</v>
      </c>
      <c r="B5" s="97"/>
      <c r="C5" s="97"/>
      <c r="D5" s="97"/>
    </row>
    <row r="6" spans="1:4" ht="18" customHeight="1" x14ac:dyDescent="0.25">
      <c r="A6" s="97" t="s">
        <v>85</v>
      </c>
      <c r="B6" s="97"/>
      <c r="C6" s="97"/>
      <c r="D6" s="97"/>
    </row>
    <row r="7" spans="1:4" ht="22.5" customHeight="1" x14ac:dyDescent="0.25">
      <c r="A7" s="97" t="s">
        <v>86</v>
      </c>
      <c r="B7" s="97"/>
      <c r="C7" s="97"/>
      <c r="D7" s="97"/>
    </row>
    <row r="8" spans="1:4" ht="33.75" customHeight="1" x14ac:dyDescent="0.25">
      <c r="A8" s="98" t="s">
        <v>12</v>
      </c>
      <c r="B8" s="98"/>
      <c r="C8" s="98"/>
      <c r="D8" s="98"/>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D17" sqref="D17"/>
    </sheetView>
  </sheetViews>
  <sheetFormatPr defaultRowHeight="15" x14ac:dyDescent="0.25"/>
  <cols>
    <col min="1" max="1" width="24.7109375" customWidth="1"/>
    <col min="2" max="4" width="14.7109375" customWidth="1"/>
  </cols>
  <sheetData>
    <row r="1" spans="1:5" x14ac:dyDescent="0.25">
      <c r="A1" s="50" t="s">
        <v>63</v>
      </c>
      <c r="B1" s="50" t="s">
        <v>64</v>
      </c>
      <c r="C1" s="50" t="s">
        <v>1</v>
      </c>
      <c r="D1" s="50" t="s">
        <v>8</v>
      </c>
    </row>
    <row r="2" spans="1:5" x14ac:dyDescent="0.25">
      <c r="A2" s="17" t="s">
        <v>65</v>
      </c>
      <c r="B2" s="200">
        <v>2491719</v>
      </c>
      <c r="C2" s="200">
        <v>199802</v>
      </c>
      <c r="D2" s="200">
        <v>2691521</v>
      </c>
    </row>
    <row r="3" spans="1:5" x14ac:dyDescent="0.25">
      <c r="A3" s="18" t="s">
        <v>15</v>
      </c>
      <c r="B3" s="200">
        <v>204290</v>
      </c>
      <c r="C3" s="200">
        <v>81314</v>
      </c>
      <c r="D3" s="200">
        <v>285604</v>
      </c>
      <c r="E3" s="21"/>
    </row>
    <row r="4" spans="1:5" x14ac:dyDescent="0.25">
      <c r="A4" s="19" t="s">
        <v>18</v>
      </c>
      <c r="B4" s="200">
        <v>98130</v>
      </c>
      <c r="C4" s="200">
        <v>101030</v>
      </c>
      <c r="D4" s="200">
        <v>199160</v>
      </c>
    </row>
    <row r="5" spans="1:5" x14ac:dyDescent="0.25">
      <c r="A5" s="19" t="s">
        <v>66</v>
      </c>
      <c r="B5" s="200">
        <v>11436</v>
      </c>
      <c r="C5" s="200">
        <v>295161</v>
      </c>
      <c r="D5" s="200">
        <v>306597</v>
      </c>
    </row>
    <row r="6" spans="1:5" x14ac:dyDescent="0.25">
      <c r="A6" s="20" t="s">
        <v>8</v>
      </c>
      <c r="B6" s="201">
        <v>2805575</v>
      </c>
      <c r="C6" s="201">
        <v>677307</v>
      </c>
      <c r="D6" s="201">
        <v>3482882</v>
      </c>
    </row>
    <row r="7" spans="1:5" ht="39" customHeight="1" x14ac:dyDescent="0.25">
      <c r="A7" s="97" t="s">
        <v>116</v>
      </c>
      <c r="B7" s="97"/>
      <c r="C7" s="97"/>
      <c r="D7" s="97"/>
    </row>
  </sheetData>
  <mergeCells count="1">
    <mergeCell ref="A7:D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topLeftCell="B1" workbookViewId="0">
      <selection activeCell="I19" sqref="I19"/>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50" t="s">
        <v>63</v>
      </c>
      <c r="B1" s="38" t="s">
        <v>25</v>
      </c>
      <c r="C1" s="38" t="s">
        <v>68</v>
      </c>
      <c r="D1" s="38" t="s">
        <v>23</v>
      </c>
      <c r="E1" s="38" t="s">
        <v>24</v>
      </c>
      <c r="F1" s="38" t="s">
        <v>69</v>
      </c>
      <c r="G1" s="38" t="s">
        <v>26</v>
      </c>
      <c r="H1" s="38" t="s">
        <v>70</v>
      </c>
      <c r="I1" s="38" t="s">
        <v>8</v>
      </c>
    </row>
    <row r="2" spans="1:9" x14ac:dyDescent="0.25">
      <c r="A2" s="17" t="s">
        <v>65</v>
      </c>
      <c r="B2" s="203">
        <v>1493143</v>
      </c>
      <c r="C2" s="203">
        <v>650972</v>
      </c>
      <c r="D2" s="203">
        <v>280890</v>
      </c>
      <c r="E2" s="203">
        <v>92997</v>
      </c>
      <c r="F2" s="203">
        <v>18172</v>
      </c>
      <c r="G2" s="203">
        <v>96178</v>
      </c>
      <c r="H2" s="203">
        <v>59170</v>
      </c>
      <c r="I2" s="203">
        <v>2691522</v>
      </c>
    </row>
    <row r="3" spans="1:9" x14ac:dyDescent="0.25">
      <c r="A3" s="18" t="s">
        <v>66</v>
      </c>
      <c r="B3" s="203">
        <v>322513</v>
      </c>
      <c r="C3" s="203">
        <v>180083</v>
      </c>
      <c r="D3" s="203">
        <v>106910</v>
      </c>
      <c r="E3" s="203">
        <v>17276</v>
      </c>
      <c r="F3" s="203">
        <v>67095</v>
      </c>
      <c r="G3" s="203">
        <v>45945</v>
      </c>
      <c r="H3" s="203">
        <v>51543</v>
      </c>
      <c r="I3" s="203">
        <v>791365</v>
      </c>
    </row>
    <row r="4" spans="1:9" x14ac:dyDescent="0.25">
      <c r="A4" s="22" t="s">
        <v>8</v>
      </c>
      <c r="B4" s="202">
        <v>1815656</v>
      </c>
      <c r="C4" s="202">
        <v>831055</v>
      </c>
      <c r="D4" s="202">
        <v>387800</v>
      </c>
      <c r="E4" s="202">
        <v>110273</v>
      </c>
      <c r="F4" s="202">
        <v>85267</v>
      </c>
      <c r="G4" s="202">
        <v>142123</v>
      </c>
      <c r="H4" s="202">
        <v>110713</v>
      </c>
      <c r="I4" s="202">
        <v>3482887</v>
      </c>
    </row>
    <row r="5" spans="1:9" ht="18.75" customHeight="1" x14ac:dyDescent="0.25">
      <c r="A5" s="98" t="s">
        <v>117</v>
      </c>
      <c r="B5" s="98"/>
      <c r="C5" s="98"/>
      <c r="D5" s="98"/>
      <c r="E5" s="98"/>
      <c r="F5" s="98"/>
      <c r="G5" s="98"/>
      <c r="H5" s="98"/>
      <c r="I5" s="98"/>
    </row>
  </sheetData>
  <mergeCells count="1">
    <mergeCell ref="A5:I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D16" sqref="D16"/>
    </sheetView>
  </sheetViews>
  <sheetFormatPr defaultColWidth="24.5703125" defaultRowHeight="15" x14ac:dyDescent="0.25"/>
  <cols>
    <col min="1" max="1" width="20.7109375" style="5" customWidth="1"/>
    <col min="2" max="2" width="13.140625" style="5" customWidth="1"/>
    <col min="3" max="4" width="11.7109375" style="5" customWidth="1"/>
    <col min="5" max="5" width="12.7109375" style="5" customWidth="1"/>
    <col min="6" max="6" width="12.140625" style="5" customWidth="1"/>
    <col min="7" max="16384" width="24.5703125" style="5"/>
  </cols>
  <sheetData>
    <row r="1" spans="1:7" ht="28.5" customHeight="1" x14ac:dyDescent="0.25">
      <c r="A1" s="64"/>
      <c r="B1" s="69" t="s">
        <v>195</v>
      </c>
      <c r="C1" s="69" t="s">
        <v>201</v>
      </c>
      <c r="D1" s="69" t="s">
        <v>205</v>
      </c>
      <c r="E1" s="133" t="s">
        <v>206</v>
      </c>
      <c r="F1" s="69" t="s">
        <v>209</v>
      </c>
    </row>
    <row r="2" spans="1:7" x14ac:dyDescent="0.25">
      <c r="A2" s="63" t="s">
        <v>52</v>
      </c>
      <c r="B2" s="43">
        <v>329761154</v>
      </c>
      <c r="C2" s="43">
        <v>343315549</v>
      </c>
      <c r="D2" s="43">
        <v>333371310</v>
      </c>
      <c r="E2" s="43">
        <v>332814300</v>
      </c>
      <c r="F2" s="43">
        <v>342084285</v>
      </c>
      <c r="G2" s="33"/>
    </row>
    <row r="3" spans="1:7" ht="15" customHeight="1" x14ac:dyDescent="0.25">
      <c r="A3" s="71" t="s">
        <v>177</v>
      </c>
      <c r="B3" s="45">
        <v>193525112</v>
      </c>
      <c r="C3" s="45">
        <v>206743614</v>
      </c>
      <c r="D3" s="45">
        <v>209859856</v>
      </c>
      <c r="E3" s="45">
        <v>205545726</v>
      </c>
      <c r="F3" s="45">
        <v>209359962</v>
      </c>
      <c r="G3" s="33"/>
    </row>
    <row r="4" spans="1:7" ht="15" customHeight="1" x14ac:dyDescent="0.25">
      <c r="A4" s="71" t="s">
        <v>178</v>
      </c>
      <c r="B4" s="45">
        <v>136236042</v>
      </c>
      <c r="C4" s="45">
        <v>136571935</v>
      </c>
      <c r="D4" s="45">
        <v>123511454</v>
      </c>
      <c r="E4" s="45">
        <v>127268573</v>
      </c>
      <c r="F4" s="45">
        <v>132724323</v>
      </c>
    </row>
    <row r="5" spans="1:7" ht="15" customHeight="1" x14ac:dyDescent="0.25">
      <c r="A5" s="66" t="s">
        <v>2</v>
      </c>
      <c r="B5" s="41">
        <v>16888898</v>
      </c>
      <c r="C5" s="41">
        <v>16900116</v>
      </c>
      <c r="D5" s="41">
        <v>15673612</v>
      </c>
      <c r="E5" s="41">
        <v>15513374</v>
      </c>
      <c r="F5" s="41">
        <v>16269924</v>
      </c>
    </row>
    <row r="6" spans="1:7" ht="15" customHeight="1" x14ac:dyDescent="0.25">
      <c r="A6" s="71" t="s">
        <v>179</v>
      </c>
      <c r="B6" s="42" t="s">
        <v>180</v>
      </c>
      <c r="C6" s="42" t="s">
        <v>180</v>
      </c>
      <c r="D6" s="42" t="s">
        <v>180</v>
      </c>
      <c r="E6" s="42" t="s">
        <v>180</v>
      </c>
      <c r="F6" s="42" t="s">
        <v>180</v>
      </c>
    </row>
    <row r="7" spans="1:7" ht="15" customHeight="1" x14ac:dyDescent="0.25">
      <c r="A7" s="71" t="s">
        <v>178</v>
      </c>
      <c r="B7" s="45">
        <v>16888898</v>
      </c>
      <c r="C7" s="45">
        <v>16900116</v>
      </c>
      <c r="D7" s="45">
        <v>15673612</v>
      </c>
      <c r="E7" s="45">
        <v>15513374</v>
      </c>
      <c r="F7" s="45">
        <v>16269924</v>
      </c>
    </row>
    <row r="8" spans="1:7" ht="15" customHeight="1" x14ac:dyDescent="0.25">
      <c r="A8" s="66" t="s">
        <v>5</v>
      </c>
      <c r="B8" s="41">
        <v>8179491</v>
      </c>
      <c r="C8" s="41">
        <v>8304539</v>
      </c>
      <c r="D8" s="41">
        <v>8227305</v>
      </c>
      <c r="E8" s="41">
        <v>7438917</v>
      </c>
      <c r="F8" s="41">
        <v>7916085</v>
      </c>
    </row>
    <row r="9" spans="1:7" ht="15" customHeight="1" x14ac:dyDescent="0.25">
      <c r="A9" s="71" t="s">
        <v>179</v>
      </c>
      <c r="B9" s="45">
        <v>2108766</v>
      </c>
      <c r="C9" s="45">
        <v>2163049</v>
      </c>
      <c r="D9" s="45">
        <v>2176024</v>
      </c>
      <c r="E9" s="45">
        <v>2172653</v>
      </c>
      <c r="F9" s="45">
        <v>2241658</v>
      </c>
    </row>
    <row r="10" spans="1:7" ht="15" customHeight="1" x14ac:dyDescent="0.25">
      <c r="A10" s="71" t="s">
        <v>178</v>
      </c>
      <c r="B10" s="45">
        <v>6070725</v>
      </c>
      <c r="C10" s="45">
        <v>6141490</v>
      </c>
      <c r="D10" s="45">
        <v>6051281</v>
      </c>
      <c r="E10" s="45">
        <v>5266265</v>
      </c>
      <c r="F10" s="45">
        <v>5674427</v>
      </c>
    </row>
    <row r="11" spans="1:7" ht="15" customHeight="1" x14ac:dyDescent="0.25">
      <c r="A11" s="66" t="s">
        <v>181</v>
      </c>
      <c r="B11" s="41">
        <v>31450000</v>
      </c>
      <c r="C11" s="41">
        <v>31450000</v>
      </c>
      <c r="D11" s="41">
        <v>31450000</v>
      </c>
      <c r="E11" s="41">
        <v>31450000</v>
      </c>
      <c r="F11" s="41">
        <v>31450000</v>
      </c>
    </row>
    <row r="12" spans="1:7" ht="15" customHeight="1" x14ac:dyDescent="0.25">
      <c r="A12" s="71" t="s">
        <v>179</v>
      </c>
      <c r="B12" s="45" t="s">
        <v>210</v>
      </c>
      <c r="C12" s="45" t="s">
        <v>210</v>
      </c>
      <c r="D12" s="45" t="s">
        <v>210</v>
      </c>
      <c r="E12" s="45" t="s">
        <v>210</v>
      </c>
      <c r="F12" s="45" t="s">
        <v>210</v>
      </c>
    </row>
    <row r="13" spans="1:7" ht="15" customHeight="1" x14ac:dyDescent="0.25">
      <c r="A13" s="71" t="s">
        <v>178</v>
      </c>
      <c r="B13" s="45" t="s">
        <v>210</v>
      </c>
      <c r="C13" s="45" t="s">
        <v>210</v>
      </c>
      <c r="D13" s="45" t="s">
        <v>210</v>
      </c>
      <c r="E13" s="45" t="s">
        <v>210</v>
      </c>
      <c r="F13" s="45" t="s">
        <v>210</v>
      </c>
    </row>
    <row r="14" spans="1:7" ht="15" customHeight="1" x14ac:dyDescent="0.25">
      <c r="A14" s="66" t="s">
        <v>182</v>
      </c>
      <c r="B14" s="41">
        <v>4420000</v>
      </c>
      <c r="C14" s="41">
        <v>4420000</v>
      </c>
      <c r="D14" s="41">
        <v>4420000</v>
      </c>
      <c r="E14" s="41">
        <v>4420000</v>
      </c>
      <c r="F14" s="41">
        <v>4420000</v>
      </c>
    </row>
    <row r="15" spans="1:7" ht="15" customHeight="1" x14ac:dyDescent="0.25">
      <c r="A15" s="71" t="s">
        <v>179</v>
      </c>
      <c r="B15" s="45" t="s">
        <v>210</v>
      </c>
      <c r="C15" s="45" t="s">
        <v>210</v>
      </c>
      <c r="D15" s="45" t="s">
        <v>210</v>
      </c>
      <c r="E15" s="45" t="s">
        <v>210</v>
      </c>
      <c r="F15" s="45" t="s">
        <v>210</v>
      </c>
    </row>
    <row r="16" spans="1:7" ht="15" customHeight="1" x14ac:dyDescent="0.25">
      <c r="A16" s="71" t="s">
        <v>178</v>
      </c>
      <c r="B16" s="45" t="s">
        <v>210</v>
      </c>
      <c r="C16" s="45" t="s">
        <v>210</v>
      </c>
      <c r="D16" s="45" t="s">
        <v>210</v>
      </c>
      <c r="E16" s="45" t="s">
        <v>210</v>
      </c>
      <c r="F16" s="45" t="s">
        <v>210</v>
      </c>
    </row>
    <row r="17" spans="1:6" ht="24.75" customHeight="1" x14ac:dyDescent="0.25">
      <c r="A17" s="66" t="s">
        <v>183</v>
      </c>
      <c r="B17" s="41">
        <v>1700000</v>
      </c>
      <c r="C17" s="41">
        <v>1700000</v>
      </c>
      <c r="D17" s="41">
        <v>1700000</v>
      </c>
      <c r="E17" s="41">
        <v>1700000</v>
      </c>
      <c r="F17" s="41">
        <v>1700000</v>
      </c>
    </row>
    <row r="18" spans="1:6" ht="14.25" customHeight="1" x14ac:dyDescent="0.25">
      <c r="A18" s="71" t="s">
        <v>179</v>
      </c>
      <c r="B18" s="45" t="s">
        <v>210</v>
      </c>
      <c r="C18" s="45" t="s">
        <v>210</v>
      </c>
      <c r="D18" s="45" t="s">
        <v>210</v>
      </c>
      <c r="E18" s="45" t="s">
        <v>210</v>
      </c>
      <c r="F18" s="45" t="s">
        <v>210</v>
      </c>
    </row>
    <row r="19" spans="1:6" ht="14.25" customHeight="1" x14ac:dyDescent="0.25">
      <c r="A19" s="71" t="s">
        <v>178</v>
      </c>
      <c r="B19" s="45" t="s">
        <v>210</v>
      </c>
      <c r="C19" s="45" t="s">
        <v>210</v>
      </c>
      <c r="D19" s="45" t="s">
        <v>210</v>
      </c>
      <c r="E19" s="45" t="s">
        <v>210</v>
      </c>
      <c r="F19" s="45" t="s">
        <v>210</v>
      </c>
    </row>
    <row r="20" spans="1:6" ht="15.95" customHeight="1" x14ac:dyDescent="0.25">
      <c r="A20" s="66" t="s">
        <v>8</v>
      </c>
      <c r="B20" s="41">
        <v>392399543</v>
      </c>
      <c r="C20" s="41">
        <v>406090205</v>
      </c>
      <c r="D20" s="41">
        <v>394842227</v>
      </c>
      <c r="E20" s="41">
        <v>393336591</v>
      </c>
      <c r="F20" s="41">
        <v>403840294</v>
      </c>
    </row>
    <row r="21" spans="1:6" ht="15.95" customHeight="1" x14ac:dyDescent="0.25">
      <c r="A21" s="75"/>
      <c r="B21" s="75"/>
      <c r="C21" s="75"/>
      <c r="D21" s="75"/>
      <c r="E21" s="75"/>
      <c r="F21" s="75"/>
    </row>
    <row r="22" spans="1:6" ht="57" customHeight="1" x14ac:dyDescent="0.25">
      <c r="A22" s="76" t="s">
        <v>184</v>
      </c>
      <c r="B22" s="77"/>
      <c r="C22" s="77"/>
      <c r="D22" s="77"/>
      <c r="E22" s="77"/>
      <c r="F22" s="78"/>
    </row>
    <row r="23" spans="1:6" ht="17.25" customHeight="1" x14ac:dyDescent="0.25">
      <c r="A23" s="79" t="s">
        <v>9</v>
      </c>
      <c r="B23" s="80"/>
      <c r="C23" s="80"/>
      <c r="D23" s="80"/>
      <c r="E23" s="80"/>
      <c r="F23" s="81"/>
    </row>
    <row r="24" spans="1:6" ht="15" customHeight="1" x14ac:dyDescent="0.25">
      <c r="A24" s="79" t="s">
        <v>10</v>
      </c>
      <c r="B24" s="80"/>
      <c r="C24" s="80"/>
      <c r="D24" s="80"/>
      <c r="E24" s="80"/>
      <c r="F24" s="81"/>
    </row>
    <row r="25" spans="1:6" ht="15" customHeight="1" x14ac:dyDescent="0.25">
      <c r="A25" s="79" t="s">
        <v>11</v>
      </c>
      <c r="B25" s="80"/>
      <c r="C25" s="80"/>
      <c r="D25" s="80"/>
      <c r="E25" s="80"/>
      <c r="F25" s="81"/>
    </row>
    <row r="26" spans="1:6" ht="15" customHeight="1" x14ac:dyDescent="0.25">
      <c r="A26" s="79" t="s">
        <v>185</v>
      </c>
      <c r="B26" s="80"/>
      <c r="C26" s="80"/>
      <c r="D26" s="80"/>
      <c r="E26" s="80"/>
      <c r="F26" s="81"/>
    </row>
    <row r="27" spans="1:6" ht="24.75" customHeight="1" x14ac:dyDescent="0.25">
      <c r="A27" s="72" t="s">
        <v>12</v>
      </c>
      <c r="B27" s="73"/>
      <c r="C27" s="73"/>
      <c r="D27" s="73"/>
      <c r="E27" s="73"/>
      <c r="F27" s="74"/>
    </row>
  </sheetData>
  <mergeCells count="7">
    <mergeCell ref="A27:F27"/>
    <mergeCell ref="A21:F21"/>
    <mergeCell ref="A22:F22"/>
    <mergeCell ref="A23:F23"/>
    <mergeCell ref="A24:F24"/>
    <mergeCell ref="A25:F25"/>
    <mergeCell ref="A26:F26"/>
  </mergeCells>
  <pageMargins left="0.75" right="0.75" top="1" bottom="1" header="0.5" footer="0.5"/>
  <pageSetup orientation="portrait" horizontalDpi="300" verticalDpi="300" r:id="rId1"/>
  <headerFooter>
    <oddHeader>Report #2_x000D_dtcc_irs_20130208</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F18" sqref="F18"/>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70" t="s">
        <v>63</v>
      </c>
      <c r="B1" s="38" t="s">
        <v>72</v>
      </c>
      <c r="C1" s="38" t="s">
        <v>27</v>
      </c>
      <c r="D1" s="38" t="s">
        <v>28</v>
      </c>
      <c r="E1" s="38" t="s">
        <v>29</v>
      </c>
      <c r="F1" s="38" t="s">
        <v>30</v>
      </c>
      <c r="G1" s="38" t="s">
        <v>31</v>
      </c>
      <c r="H1" s="38" t="s">
        <v>73</v>
      </c>
      <c r="I1" s="38" t="s">
        <v>74</v>
      </c>
      <c r="J1" s="8" t="s">
        <v>8</v>
      </c>
    </row>
    <row r="2" spans="1:10" x14ac:dyDescent="0.25">
      <c r="A2" s="17" t="s">
        <v>65</v>
      </c>
      <c r="B2" s="204">
        <v>212370</v>
      </c>
      <c r="C2" s="204">
        <v>33228</v>
      </c>
      <c r="D2" s="204">
        <v>236875</v>
      </c>
      <c r="E2" s="204">
        <v>528007</v>
      </c>
      <c r="F2" s="204">
        <v>758805</v>
      </c>
      <c r="G2" s="204">
        <v>564927</v>
      </c>
      <c r="H2" s="204">
        <v>291602</v>
      </c>
      <c r="I2" s="204">
        <v>65708</v>
      </c>
      <c r="J2" s="204">
        <v>2691522</v>
      </c>
    </row>
    <row r="3" spans="1:10" x14ac:dyDescent="0.25">
      <c r="A3" s="18" t="s">
        <v>66</v>
      </c>
      <c r="B3" s="204">
        <v>86933</v>
      </c>
      <c r="C3" s="204">
        <v>130681</v>
      </c>
      <c r="D3" s="204">
        <v>195105</v>
      </c>
      <c r="E3" s="204">
        <v>111076</v>
      </c>
      <c r="F3" s="204">
        <v>141764</v>
      </c>
      <c r="G3" s="204">
        <v>69599</v>
      </c>
      <c r="H3" s="204">
        <v>50181</v>
      </c>
      <c r="I3" s="204">
        <v>6021</v>
      </c>
      <c r="J3" s="204">
        <v>791360</v>
      </c>
    </row>
    <row r="4" spans="1:10" x14ac:dyDescent="0.25">
      <c r="A4" s="22" t="s">
        <v>8</v>
      </c>
      <c r="B4" s="205">
        <v>299303</v>
      </c>
      <c r="C4" s="205">
        <v>163909</v>
      </c>
      <c r="D4" s="205">
        <v>431980</v>
      </c>
      <c r="E4" s="205">
        <v>639083</v>
      </c>
      <c r="F4" s="205">
        <v>900569</v>
      </c>
      <c r="G4" s="205">
        <v>634526</v>
      </c>
      <c r="H4" s="205">
        <v>341783</v>
      </c>
      <c r="I4" s="205">
        <v>71729</v>
      </c>
      <c r="J4" s="205">
        <v>3482882</v>
      </c>
    </row>
    <row r="5" spans="1:10" x14ac:dyDescent="0.25">
      <c r="A5" s="98" t="s">
        <v>208</v>
      </c>
      <c r="B5" s="98"/>
      <c r="C5" s="98"/>
      <c r="D5" s="98"/>
      <c r="E5" s="98"/>
      <c r="F5" s="98"/>
      <c r="G5" s="98"/>
      <c r="H5" s="98"/>
      <c r="I5" s="98"/>
      <c r="J5" s="98"/>
    </row>
  </sheetData>
  <mergeCells count="1">
    <mergeCell ref="A5:J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E14" sqref="E14"/>
    </sheetView>
  </sheetViews>
  <sheetFormatPr defaultRowHeight="15" x14ac:dyDescent="0.25"/>
  <cols>
    <col min="1" max="1" width="24.7109375" customWidth="1"/>
    <col min="2" max="5" width="12.7109375" customWidth="1"/>
  </cols>
  <sheetData>
    <row r="1" spans="1:5" ht="15.75" x14ac:dyDescent="0.25">
      <c r="A1" s="23"/>
      <c r="B1" s="102" t="s">
        <v>75</v>
      </c>
      <c r="C1" s="102"/>
      <c r="D1" s="102" t="s">
        <v>76</v>
      </c>
      <c r="E1" s="102"/>
    </row>
    <row r="2" spans="1:5" x14ac:dyDescent="0.25">
      <c r="A2" s="50" t="s">
        <v>63</v>
      </c>
      <c r="B2" s="50" t="s">
        <v>64</v>
      </c>
      <c r="C2" s="50" t="s">
        <v>1</v>
      </c>
      <c r="D2" s="50" t="s">
        <v>3</v>
      </c>
      <c r="E2" s="50" t="s">
        <v>1</v>
      </c>
    </row>
    <row r="3" spans="1:5" x14ac:dyDescent="0.25">
      <c r="A3" s="17" t="s">
        <v>65</v>
      </c>
      <c r="B3" s="208">
        <v>2134889</v>
      </c>
      <c r="C3" s="208">
        <v>232281</v>
      </c>
      <c r="D3" s="208">
        <v>2848549</v>
      </c>
      <c r="E3" s="208">
        <v>167324</v>
      </c>
    </row>
    <row r="4" spans="1:5" x14ac:dyDescent="0.25">
      <c r="A4" s="18" t="s">
        <v>66</v>
      </c>
      <c r="B4" s="207">
        <v>551797</v>
      </c>
      <c r="C4" s="207">
        <v>681196</v>
      </c>
      <c r="D4" s="207">
        <v>75915</v>
      </c>
      <c r="E4" s="207">
        <v>273818</v>
      </c>
    </row>
    <row r="5" spans="1:5" x14ac:dyDescent="0.25">
      <c r="A5" s="22" t="s">
        <v>8</v>
      </c>
      <c r="B5" s="206">
        <v>2686686</v>
      </c>
      <c r="C5" s="206">
        <v>913477</v>
      </c>
      <c r="D5" s="206">
        <v>2924464</v>
      </c>
      <c r="E5" s="206">
        <v>441142</v>
      </c>
    </row>
    <row r="6" spans="1:5" ht="33.75" customHeight="1" x14ac:dyDescent="0.25">
      <c r="A6" s="97" t="s">
        <v>118</v>
      </c>
      <c r="B6" s="97"/>
      <c r="C6" s="97"/>
      <c r="D6" s="97"/>
      <c r="E6" s="97"/>
    </row>
  </sheetData>
  <mergeCells count="3">
    <mergeCell ref="B1:C1"/>
    <mergeCell ref="D1:E1"/>
    <mergeCell ref="A6:E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D17" sqref="D17"/>
    </sheetView>
  </sheetViews>
  <sheetFormatPr defaultRowHeight="15" x14ac:dyDescent="0.25"/>
  <cols>
    <col min="1" max="1" width="24.7109375" customWidth="1"/>
    <col min="2" max="4" width="14.7109375" customWidth="1"/>
  </cols>
  <sheetData>
    <row r="1" spans="1:4" ht="87.75" customHeight="1" x14ac:dyDescent="0.25">
      <c r="A1" s="97" t="s">
        <v>214</v>
      </c>
      <c r="B1" s="97"/>
      <c r="C1" s="97"/>
      <c r="D1" s="97"/>
    </row>
    <row r="2" spans="1:4" ht="22.5" customHeight="1" x14ac:dyDescent="0.25">
      <c r="A2" s="97" t="s">
        <v>81</v>
      </c>
      <c r="B2" s="97"/>
      <c r="C2" s="97"/>
      <c r="D2" s="97"/>
    </row>
    <row r="3" spans="1:4" ht="18.75" customHeight="1" x14ac:dyDescent="0.25">
      <c r="A3" s="97" t="s">
        <v>82</v>
      </c>
      <c r="B3" s="97"/>
      <c r="C3" s="97"/>
      <c r="D3" s="97"/>
    </row>
    <row r="4" spans="1:4" ht="18.75" customHeight="1" x14ac:dyDescent="0.25">
      <c r="A4" s="103" t="s">
        <v>83</v>
      </c>
      <c r="B4" s="104"/>
      <c r="C4" s="104"/>
      <c r="D4" s="104"/>
    </row>
    <row r="5" spans="1:4" ht="18.75" customHeight="1" x14ac:dyDescent="0.25">
      <c r="A5" s="97" t="s">
        <v>84</v>
      </c>
      <c r="B5" s="97"/>
      <c r="C5" s="97"/>
      <c r="D5" s="97"/>
    </row>
    <row r="6" spans="1:4" ht="18" customHeight="1" x14ac:dyDescent="0.25">
      <c r="A6" s="97" t="s">
        <v>85</v>
      </c>
      <c r="B6" s="97"/>
      <c r="C6" s="97"/>
      <c r="D6" s="97"/>
    </row>
    <row r="7" spans="1:4" ht="22.5" customHeight="1" x14ac:dyDescent="0.25">
      <c r="A7" s="97" t="s">
        <v>86</v>
      </c>
      <c r="B7" s="97"/>
      <c r="C7" s="97"/>
      <c r="D7" s="97"/>
    </row>
    <row r="8" spans="1:4" ht="33.75" customHeight="1" x14ac:dyDescent="0.25">
      <c r="A8" s="98" t="s">
        <v>12</v>
      </c>
      <c r="B8" s="98"/>
      <c r="C8" s="98"/>
      <c r="D8" s="98"/>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F16" sqref="F16"/>
    </sheetView>
  </sheetViews>
  <sheetFormatPr defaultRowHeight="15" x14ac:dyDescent="0.25"/>
  <cols>
    <col min="1" max="1" width="24.7109375" customWidth="1"/>
    <col min="2" max="4" width="14.7109375" customWidth="1"/>
  </cols>
  <sheetData>
    <row r="1" spans="1:4" x14ac:dyDescent="0.25">
      <c r="A1" s="50" t="s">
        <v>63</v>
      </c>
      <c r="B1" s="50" t="s">
        <v>64</v>
      </c>
      <c r="C1" s="50" t="s">
        <v>1</v>
      </c>
      <c r="D1" s="50" t="s">
        <v>100</v>
      </c>
    </row>
    <row r="2" spans="1:4" ht="15.75" customHeight="1" x14ac:dyDescent="0.25">
      <c r="A2" s="18" t="s">
        <v>101</v>
      </c>
      <c r="B2" s="58">
        <v>0</v>
      </c>
      <c r="C2" s="58">
        <v>14551446</v>
      </c>
      <c r="D2" s="58">
        <v>14551446</v>
      </c>
    </row>
    <row r="3" spans="1:4" x14ac:dyDescent="0.25">
      <c r="A3" s="18" t="s">
        <v>102</v>
      </c>
      <c r="B3" s="62">
        <v>0</v>
      </c>
      <c r="C3" s="58">
        <v>424407</v>
      </c>
      <c r="D3" s="58">
        <v>424407</v>
      </c>
    </row>
    <row r="4" spans="1:4" x14ac:dyDescent="0.25">
      <c r="A4" s="17" t="s">
        <v>103</v>
      </c>
      <c r="B4" s="62">
        <v>0</v>
      </c>
      <c r="C4" s="58">
        <v>1294071</v>
      </c>
      <c r="D4" s="58">
        <v>1294071</v>
      </c>
    </row>
    <row r="5" spans="1:4" x14ac:dyDescent="0.25">
      <c r="A5" s="22" t="s">
        <v>8</v>
      </c>
      <c r="B5" s="62" t="s">
        <v>196</v>
      </c>
      <c r="C5" s="62">
        <v>16269924</v>
      </c>
      <c r="D5" s="62">
        <v>16269924</v>
      </c>
    </row>
    <row r="6" spans="1:4" ht="15.75" customHeight="1" x14ac:dyDescent="0.25"/>
    <row r="7" spans="1:4" ht="15" customHeight="1" x14ac:dyDescent="0.25"/>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topLeftCell="C1" workbookViewId="0">
      <selection activeCell="K21" sqref="K21"/>
    </sheetView>
  </sheetViews>
  <sheetFormatPr defaultRowHeight="15" x14ac:dyDescent="0.25"/>
  <cols>
    <col min="1" max="1" width="24.7109375" customWidth="1"/>
    <col min="2" max="2" width="10" bestFit="1" customWidth="1"/>
    <col min="3" max="3" width="11" bestFit="1" customWidth="1"/>
    <col min="4" max="5" width="10" bestFit="1" customWidth="1"/>
    <col min="6" max="8" width="10" customWidth="1"/>
    <col min="9" max="9" width="11" bestFit="1" customWidth="1"/>
  </cols>
  <sheetData>
    <row r="1" spans="1:9" ht="15.75" x14ac:dyDescent="0.25">
      <c r="A1" s="50" t="s">
        <v>63</v>
      </c>
      <c r="B1" s="38" t="s">
        <v>68</v>
      </c>
      <c r="C1" s="38" t="s">
        <v>25</v>
      </c>
      <c r="D1" s="38" t="s">
        <v>23</v>
      </c>
      <c r="E1" s="38" t="s">
        <v>24</v>
      </c>
      <c r="F1" s="38" t="s">
        <v>69</v>
      </c>
      <c r="G1" s="38" t="s">
        <v>26</v>
      </c>
      <c r="H1" s="38" t="s">
        <v>70</v>
      </c>
      <c r="I1" s="38" t="s">
        <v>8</v>
      </c>
    </row>
    <row r="2" spans="1:9" x14ac:dyDescent="0.25">
      <c r="A2" s="18" t="s">
        <v>101</v>
      </c>
      <c r="B2" s="55">
        <v>2237321</v>
      </c>
      <c r="C2" s="55">
        <v>9805201</v>
      </c>
      <c r="D2" s="55">
        <v>596206</v>
      </c>
      <c r="E2" s="55">
        <v>840630</v>
      </c>
      <c r="F2" s="55">
        <v>554592</v>
      </c>
      <c r="G2" s="55">
        <v>144192</v>
      </c>
      <c r="H2" s="55">
        <v>373304</v>
      </c>
      <c r="I2" s="55">
        <v>14551446</v>
      </c>
    </row>
    <row r="3" spans="1:9" x14ac:dyDescent="0.25">
      <c r="A3" s="18" t="s">
        <v>102</v>
      </c>
      <c r="B3" s="55">
        <v>73159</v>
      </c>
      <c r="C3" s="55">
        <v>186931</v>
      </c>
      <c r="D3" s="55">
        <v>61241</v>
      </c>
      <c r="E3" s="55">
        <v>33844</v>
      </c>
      <c r="F3" s="55">
        <v>8611</v>
      </c>
      <c r="G3" s="55">
        <v>27290</v>
      </c>
      <c r="H3" s="55">
        <v>33330</v>
      </c>
      <c r="I3" s="55">
        <v>424406</v>
      </c>
    </row>
    <row r="4" spans="1:9" x14ac:dyDescent="0.25">
      <c r="A4" s="17" t="s">
        <v>103</v>
      </c>
      <c r="B4" s="55">
        <v>162644</v>
      </c>
      <c r="C4" s="55">
        <v>346266</v>
      </c>
      <c r="D4" s="55">
        <v>44860</v>
      </c>
      <c r="E4" s="55">
        <v>61154</v>
      </c>
      <c r="F4" s="55">
        <v>52085</v>
      </c>
      <c r="G4" s="55">
        <v>15636</v>
      </c>
      <c r="H4" s="55">
        <v>611427</v>
      </c>
      <c r="I4" s="55">
        <v>1294072</v>
      </c>
    </row>
    <row r="5" spans="1:9" x14ac:dyDescent="0.25">
      <c r="A5" s="22" t="s">
        <v>8</v>
      </c>
      <c r="B5" s="62">
        <v>2473124</v>
      </c>
      <c r="C5" s="62">
        <v>10338398</v>
      </c>
      <c r="D5" s="62">
        <v>702307</v>
      </c>
      <c r="E5" s="62">
        <v>935628</v>
      </c>
      <c r="F5" s="62">
        <v>615288</v>
      </c>
      <c r="G5" s="62">
        <v>187118</v>
      </c>
      <c r="H5" s="62">
        <v>1018061</v>
      </c>
      <c r="I5" s="62">
        <v>16269924</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H24" sqref="H24"/>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s>
  <sheetData>
    <row r="1" spans="1:8" ht="15.75" x14ac:dyDescent="0.25">
      <c r="A1" s="50" t="s">
        <v>63</v>
      </c>
      <c r="B1" s="38" t="s">
        <v>72</v>
      </c>
      <c r="C1" s="38" t="s">
        <v>27</v>
      </c>
      <c r="D1" s="38" t="s">
        <v>28</v>
      </c>
      <c r="E1" s="38" t="s">
        <v>29</v>
      </c>
      <c r="F1" s="38" t="s">
        <v>30</v>
      </c>
      <c r="G1" s="7" t="s">
        <v>104</v>
      </c>
      <c r="H1" s="8" t="s">
        <v>8</v>
      </c>
    </row>
    <row r="2" spans="1:8" x14ac:dyDescent="0.25">
      <c r="A2" s="18" t="s">
        <v>101</v>
      </c>
      <c r="B2" s="56">
        <v>1620382</v>
      </c>
      <c r="C2" s="56">
        <v>819894</v>
      </c>
      <c r="D2" s="56">
        <v>2473503</v>
      </c>
      <c r="E2" s="56">
        <v>2313715</v>
      </c>
      <c r="F2" s="56">
        <v>3633377</v>
      </c>
      <c r="G2" s="56">
        <v>3690575</v>
      </c>
      <c r="H2" s="56">
        <v>14551446</v>
      </c>
    </row>
    <row r="3" spans="1:8" x14ac:dyDescent="0.25">
      <c r="A3" s="18" t="s">
        <v>102</v>
      </c>
      <c r="B3" s="56">
        <v>23888</v>
      </c>
      <c r="C3" s="56">
        <v>11369</v>
      </c>
      <c r="D3" s="56">
        <v>25723</v>
      </c>
      <c r="E3" s="56">
        <v>48970</v>
      </c>
      <c r="F3" s="56">
        <v>118593</v>
      </c>
      <c r="G3" s="56">
        <v>195865</v>
      </c>
      <c r="H3" s="56">
        <v>424408</v>
      </c>
    </row>
    <row r="4" spans="1:8" x14ac:dyDescent="0.25">
      <c r="A4" s="17" t="s">
        <v>103</v>
      </c>
      <c r="B4" s="56">
        <v>148021</v>
      </c>
      <c r="C4" s="56">
        <v>100911</v>
      </c>
      <c r="D4" s="56">
        <v>172241</v>
      </c>
      <c r="E4" s="56">
        <v>253427</v>
      </c>
      <c r="F4" s="56">
        <v>383047</v>
      </c>
      <c r="G4" s="56">
        <v>236425</v>
      </c>
      <c r="H4" s="56">
        <v>1294072</v>
      </c>
    </row>
    <row r="5" spans="1:8" x14ac:dyDescent="0.25">
      <c r="A5" s="22" t="s">
        <v>8</v>
      </c>
      <c r="B5" s="57">
        <v>1792291</v>
      </c>
      <c r="C5" s="57">
        <v>932174</v>
      </c>
      <c r="D5" s="57">
        <v>2671467</v>
      </c>
      <c r="E5" s="57">
        <v>2616112</v>
      </c>
      <c r="F5" s="57">
        <v>4135017</v>
      </c>
      <c r="G5" s="57">
        <v>4122865</v>
      </c>
      <c r="H5" s="49">
        <v>16269926</v>
      </c>
    </row>
    <row r="8" spans="1:8" ht="15" customHeight="1" x14ac:dyDescent="0.25"/>
    <row r="9" spans="1:8" ht="15" customHeight="1" x14ac:dyDescent="0.25"/>
  </sheetData>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F16" sqref="F16"/>
    </sheetView>
  </sheetViews>
  <sheetFormatPr defaultRowHeight="15" x14ac:dyDescent="0.25"/>
  <cols>
    <col min="1" max="1" width="24.7109375" customWidth="1"/>
    <col min="2" max="5" width="12.7109375" customWidth="1"/>
  </cols>
  <sheetData>
    <row r="1" spans="1:5" ht="15.75" x14ac:dyDescent="0.25">
      <c r="A1" s="23"/>
      <c r="B1" s="102" t="s">
        <v>75</v>
      </c>
      <c r="C1" s="102"/>
      <c r="D1" s="105" t="s">
        <v>76</v>
      </c>
      <c r="E1" s="105"/>
    </row>
    <row r="2" spans="1:5" x14ac:dyDescent="0.25">
      <c r="A2" s="50" t="s">
        <v>63</v>
      </c>
      <c r="B2" s="50" t="s">
        <v>64</v>
      </c>
      <c r="C2" s="50" t="s">
        <v>1</v>
      </c>
      <c r="D2" s="50" t="s">
        <v>3</v>
      </c>
      <c r="E2" s="50" t="s">
        <v>1</v>
      </c>
    </row>
    <row r="3" spans="1:5" x14ac:dyDescent="0.25">
      <c r="A3" s="18" t="s">
        <v>101</v>
      </c>
      <c r="B3" s="59">
        <v>0</v>
      </c>
      <c r="C3" s="59">
        <v>26651974</v>
      </c>
      <c r="D3" s="58" t="s">
        <v>198</v>
      </c>
      <c r="E3" s="58">
        <v>2450917</v>
      </c>
    </row>
    <row r="4" spans="1:5" x14ac:dyDescent="0.25">
      <c r="A4" s="18" t="s">
        <v>102</v>
      </c>
      <c r="B4" s="59">
        <v>0</v>
      </c>
      <c r="C4" s="59">
        <v>467210</v>
      </c>
      <c r="D4" s="58" t="s">
        <v>198</v>
      </c>
      <c r="E4" s="58">
        <v>381604</v>
      </c>
    </row>
    <row r="5" spans="1:5" x14ac:dyDescent="0.25">
      <c r="A5" s="17" t="s">
        <v>103</v>
      </c>
      <c r="B5" s="60">
        <v>0</v>
      </c>
      <c r="C5" s="60">
        <v>1904418</v>
      </c>
      <c r="D5" s="58" t="s">
        <v>198</v>
      </c>
      <c r="E5" s="58">
        <v>683724</v>
      </c>
    </row>
    <row r="6" spans="1:5" x14ac:dyDescent="0.25">
      <c r="A6" s="22" t="s">
        <v>8</v>
      </c>
      <c r="B6" s="61" t="s">
        <v>198</v>
      </c>
      <c r="C6" s="61">
        <v>29023602</v>
      </c>
      <c r="D6" s="61" t="s">
        <v>219</v>
      </c>
      <c r="E6" s="61">
        <v>3516245</v>
      </c>
    </row>
  </sheetData>
  <mergeCells count="2">
    <mergeCell ref="B1:C1"/>
    <mergeCell ref="D1:E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G11" sqref="G11"/>
    </sheetView>
  </sheetViews>
  <sheetFormatPr defaultRowHeight="15" x14ac:dyDescent="0.25"/>
  <cols>
    <col min="1" max="1" width="24.7109375" customWidth="1"/>
    <col min="2" max="4" width="14.7109375" customWidth="1"/>
  </cols>
  <sheetData>
    <row r="1" spans="1:4" ht="73.5" customHeight="1" x14ac:dyDescent="0.25">
      <c r="A1" s="97" t="s">
        <v>212</v>
      </c>
      <c r="B1" s="97"/>
      <c r="C1" s="97"/>
      <c r="D1" s="97"/>
    </row>
    <row r="2" spans="1:4" ht="22.5" customHeight="1" x14ac:dyDescent="0.25">
      <c r="A2" s="97" t="s">
        <v>81</v>
      </c>
      <c r="B2" s="97"/>
      <c r="C2" s="97"/>
      <c r="D2" s="97"/>
    </row>
    <row r="3" spans="1:4" ht="18.75" customHeight="1" x14ac:dyDescent="0.25">
      <c r="A3" s="97" t="s">
        <v>82</v>
      </c>
      <c r="B3" s="97"/>
      <c r="C3" s="97"/>
      <c r="D3" s="97"/>
    </row>
    <row r="4" spans="1:4" ht="18.75" customHeight="1" x14ac:dyDescent="0.25">
      <c r="A4" s="103" t="s">
        <v>83</v>
      </c>
      <c r="B4" s="104"/>
      <c r="C4" s="104"/>
      <c r="D4" s="104"/>
    </row>
    <row r="5" spans="1:4" ht="18.75" customHeight="1" x14ac:dyDescent="0.25">
      <c r="A5" s="97" t="s">
        <v>84</v>
      </c>
      <c r="B5" s="97"/>
      <c r="C5" s="97"/>
      <c r="D5" s="97"/>
    </row>
    <row r="6" spans="1:4" ht="18" customHeight="1" x14ac:dyDescent="0.25">
      <c r="A6" s="97" t="s">
        <v>85</v>
      </c>
      <c r="B6" s="97"/>
      <c r="C6" s="97"/>
      <c r="D6" s="97"/>
    </row>
    <row r="7" spans="1:4" ht="22.5" customHeight="1" x14ac:dyDescent="0.25">
      <c r="A7" s="97" t="s">
        <v>86</v>
      </c>
      <c r="B7" s="97"/>
      <c r="C7" s="97"/>
      <c r="D7" s="97"/>
    </row>
    <row r="8" spans="1:4" ht="33.75" customHeight="1" x14ac:dyDescent="0.25">
      <c r="A8" s="98" t="s">
        <v>12</v>
      </c>
      <c r="B8" s="98"/>
      <c r="C8" s="98"/>
      <c r="D8" s="98"/>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D15" sqref="D15"/>
    </sheetView>
  </sheetViews>
  <sheetFormatPr defaultRowHeight="15" x14ac:dyDescent="0.25"/>
  <cols>
    <col min="1" max="1" width="24.7109375" customWidth="1"/>
    <col min="2" max="4" width="14.7109375" customWidth="1"/>
  </cols>
  <sheetData>
    <row r="1" spans="1:4" x14ac:dyDescent="0.25">
      <c r="A1" s="50" t="s">
        <v>63</v>
      </c>
      <c r="B1" s="50" t="s">
        <v>64</v>
      </c>
      <c r="C1" s="50" t="s">
        <v>1</v>
      </c>
      <c r="D1" s="50" t="s">
        <v>8</v>
      </c>
    </row>
    <row r="2" spans="1:4" ht="15.75" customHeight="1" x14ac:dyDescent="0.25">
      <c r="A2" s="18" t="s">
        <v>101</v>
      </c>
      <c r="B2" s="58">
        <v>0</v>
      </c>
      <c r="C2" s="162">
        <v>594</v>
      </c>
      <c r="D2" s="162">
        <v>594</v>
      </c>
    </row>
    <row r="3" spans="1:4" x14ac:dyDescent="0.25">
      <c r="A3" s="18" t="s">
        <v>102</v>
      </c>
      <c r="B3" s="62">
        <v>0</v>
      </c>
      <c r="C3" s="162">
        <v>42</v>
      </c>
      <c r="D3" s="162">
        <v>42</v>
      </c>
    </row>
    <row r="4" spans="1:4" x14ac:dyDescent="0.25">
      <c r="A4" s="17" t="s">
        <v>103</v>
      </c>
      <c r="B4" s="62">
        <v>0</v>
      </c>
      <c r="C4" s="162">
        <v>225</v>
      </c>
      <c r="D4" s="162">
        <v>225</v>
      </c>
    </row>
    <row r="5" spans="1:4" x14ac:dyDescent="0.25">
      <c r="A5" s="22" t="s">
        <v>8</v>
      </c>
      <c r="B5" s="62" t="s">
        <v>196</v>
      </c>
      <c r="C5" s="161">
        <v>861</v>
      </c>
      <c r="D5" s="161">
        <v>861</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I17" sqref="I17"/>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50" t="s">
        <v>63</v>
      </c>
      <c r="B1" s="38" t="s">
        <v>68</v>
      </c>
      <c r="C1" s="38" t="s">
        <v>25</v>
      </c>
      <c r="D1" s="38" t="s">
        <v>23</v>
      </c>
      <c r="E1" s="38" t="s">
        <v>24</v>
      </c>
      <c r="F1" s="38" t="s">
        <v>69</v>
      </c>
      <c r="G1" s="38" t="s">
        <v>26</v>
      </c>
      <c r="H1" s="38" t="s">
        <v>70</v>
      </c>
      <c r="I1" s="38" t="s">
        <v>8</v>
      </c>
    </row>
    <row r="2" spans="1:9" x14ac:dyDescent="0.25">
      <c r="A2" s="18" t="s">
        <v>101</v>
      </c>
      <c r="B2" s="163">
        <v>117</v>
      </c>
      <c r="C2" s="163">
        <v>172</v>
      </c>
      <c r="D2" s="163">
        <v>32</v>
      </c>
      <c r="E2" s="163">
        <v>86</v>
      </c>
      <c r="F2" s="163">
        <v>89</v>
      </c>
      <c r="G2" s="163">
        <v>46</v>
      </c>
      <c r="H2" s="163">
        <v>52</v>
      </c>
      <c r="I2" s="163">
        <v>594</v>
      </c>
    </row>
    <row r="3" spans="1:9" x14ac:dyDescent="0.25">
      <c r="A3" s="18" t="s">
        <v>102</v>
      </c>
      <c r="B3" s="163">
        <v>17</v>
      </c>
      <c r="C3" s="163">
        <v>15</v>
      </c>
      <c r="D3" s="163">
        <v>1</v>
      </c>
      <c r="E3" s="163">
        <v>4</v>
      </c>
      <c r="F3" s="163">
        <v>2</v>
      </c>
      <c r="G3" s="163">
        <v>1</v>
      </c>
      <c r="H3" s="163">
        <v>2</v>
      </c>
      <c r="I3" s="163">
        <v>42</v>
      </c>
    </row>
    <row r="4" spans="1:9" x14ac:dyDescent="0.25">
      <c r="A4" s="17" t="s">
        <v>103</v>
      </c>
      <c r="B4" s="163">
        <v>6</v>
      </c>
      <c r="C4" s="163">
        <v>59</v>
      </c>
      <c r="D4" s="163">
        <v>6</v>
      </c>
      <c r="E4" s="163">
        <v>5</v>
      </c>
      <c r="F4" s="163">
        <v>1</v>
      </c>
      <c r="G4" s="163">
        <v>2</v>
      </c>
      <c r="H4" s="163">
        <v>146</v>
      </c>
      <c r="I4" s="163">
        <v>225</v>
      </c>
    </row>
    <row r="5" spans="1:9" x14ac:dyDescent="0.25">
      <c r="A5" s="22" t="s">
        <v>8</v>
      </c>
      <c r="B5" s="164">
        <v>140</v>
      </c>
      <c r="C5" s="164">
        <v>246</v>
      </c>
      <c r="D5" s="164">
        <v>39</v>
      </c>
      <c r="E5" s="164">
        <v>95</v>
      </c>
      <c r="F5" s="164">
        <v>92</v>
      </c>
      <c r="G5" s="164">
        <v>49</v>
      </c>
      <c r="H5" s="164">
        <v>200</v>
      </c>
      <c r="I5" s="164">
        <v>861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H11" sqref="H11"/>
    </sheetView>
  </sheetViews>
  <sheetFormatPr defaultRowHeight="15" x14ac:dyDescent="0.25"/>
  <cols>
    <col min="1" max="1" width="20.7109375" style="5" customWidth="1"/>
    <col min="2" max="2" width="12.28515625" style="5" customWidth="1"/>
    <col min="3" max="4" width="11.7109375" style="5" customWidth="1"/>
    <col min="5" max="5" width="12.42578125" style="5" customWidth="1"/>
    <col min="6" max="6" width="12.28515625" style="5" customWidth="1"/>
    <col min="7" max="7" width="9.140625" style="5" customWidth="1"/>
    <col min="8" max="16384" width="9.140625" style="5"/>
  </cols>
  <sheetData>
    <row r="1" spans="1:6" x14ac:dyDescent="0.25">
      <c r="A1" s="64"/>
      <c r="B1" s="69" t="s">
        <v>195</v>
      </c>
      <c r="C1" s="69" t="s">
        <v>201</v>
      </c>
      <c r="D1" s="69" t="s">
        <v>205</v>
      </c>
      <c r="E1" s="133" t="s">
        <v>206</v>
      </c>
      <c r="F1" s="69" t="s">
        <v>209</v>
      </c>
    </row>
    <row r="2" spans="1:6" x14ac:dyDescent="0.25">
      <c r="A2" s="63" t="s">
        <v>52</v>
      </c>
      <c r="B2" s="68">
        <v>659522308</v>
      </c>
      <c r="C2" s="68">
        <v>686631099</v>
      </c>
      <c r="D2" s="68">
        <v>666742621</v>
      </c>
      <c r="E2" s="68">
        <v>665628599</v>
      </c>
      <c r="F2" s="68">
        <v>684168569</v>
      </c>
    </row>
    <row r="3" spans="1:6" x14ac:dyDescent="0.25">
      <c r="A3" s="71" t="s">
        <v>186</v>
      </c>
      <c r="B3" s="67">
        <v>555545259</v>
      </c>
      <c r="C3" s="67">
        <v>570448371</v>
      </c>
      <c r="D3" s="67">
        <v>551347770</v>
      </c>
      <c r="E3" s="67">
        <v>543347268</v>
      </c>
      <c r="F3" s="67">
        <v>562976280</v>
      </c>
    </row>
    <row r="4" spans="1:6" x14ac:dyDescent="0.25">
      <c r="A4" s="71" t="s">
        <v>138</v>
      </c>
      <c r="B4" s="67">
        <v>103977049</v>
      </c>
      <c r="C4" s="67">
        <v>116182728</v>
      </c>
      <c r="D4" s="67">
        <v>115394851</v>
      </c>
      <c r="E4" s="67">
        <v>122281332</v>
      </c>
      <c r="F4" s="67">
        <v>121192289</v>
      </c>
    </row>
    <row r="5" spans="1:6" x14ac:dyDescent="0.25">
      <c r="A5" s="66" t="s">
        <v>2</v>
      </c>
      <c r="B5" s="68">
        <v>33777797</v>
      </c>
      <c r="C5" s="68">
        <v>33800232</v>
      </c>
      <c r="D5" s="68">
        <v>31347224</v>
      </c>
      <c r="E5" s="68">
        <v>31026748</v>
      </c>
      <c r="F5" s="68">
        <v>32539847</v>
      </c>
    </row>
    <row r="6" spans="1:6" x14ac:dyDescent="0.25">
      <c r="A6" s="71" t="s">
        <v>187</v>
      </c>
      <c r="B6" s="67">
        <v>30155607</v>
      </c>
      <c r="C6" s="67">
        <v>30203583</v>
      </c>
      <c r="D6" s="67">
        <v>27923334</v>
      </c>
      <c r="E6" s="67">
        <v>27499481</v>
      </c>
      <c r="F6" s="67">
        <v>29023602</v>
      </c>
    </row>
    <row r="7" spans="1:6" x14ac:dyDescent="0.25">
      <c r="A7" s="71" t="s">
        <v>138</v>
      </c>
      <c r="B7" s="67">
        <v>3622190</v>
      </c>
      <c r="C7" s="67">
        <v>3596649</v>
      </c>
      <c r="D7" s="67">
        <v>3423890</v>
      </c>
      <c r="E7" s="67">
        <v>3527266</v>
      </c>
      <c r="F7" s="67">
        <v>3516245</v>
      </c>
    </row>
    <row r="8" spans="1:6" x14ac:dyDescent="0.25">
      <c r="A8" s="66" t="s">
        <v>5</v>
      </c>
      <c r="B8" s="68">
        <v>16358983</v>
      </c>
      <c r="C8" s="68">
        <v>16609078</v>
      </c>
      <c r="D8" s="68">
        <v>16454609</v>
      </c>
      <c r="E8" s="68">
        <v>14877835</v>
      </c>
      <c r="F8" s="68">
        <v>15832170</v>
      </c>
    </row>
    <row r="9" spans="1:6" x14ac:dyDescent="0.25">
      <c r="A9" s="71" t="s">
        <v>187</v>
      </c>
      <c r="B9" s="67">
        <v>12888682</v>
      </c>
      <c r="C9" s="67">
        <v>13042629</v>
      </c>
      <c r="D9" s="67">
        <v>12853804</v>
      </c>
      <c r="E9" s="67">
        <v>11614717</v>
      </c>
      <c r="F9" s="67">
        <v>12288683</v>
      </c>
    </row>
    <row r="10" spans="1:6" x14ac:dyDescent="0.25">
      <c r="A10" s="71" t="s">
        <v>138</v>
      </c>
      <c r="B10" s="67">
        <v>3470301</v>
      </c>
      <c r="C10" s="67">
        <v>3566449</v>
      </c>
      <c r="D10" s="67">
        <v>3600805</v>
      </c>
      <c r="E10" s="67">
        <v>3263118</v>
      </c>
      <c r="F10" s="67">
        <v>3543487</v>
      </c>
    </row>
    <row r="11" spans="1:6" x14ac:dyDescent="0.25">
      <c r="A11" s="66" t="s">
        <v>181</v>
      </c>
      <c r="B11" s="68">
        <v>62900000</v>
      </c>
      <c r="C11" s="68">
        <v>62900000</v>
      </c>
      <c r="D11" s="68">
        <v>62900000</v>
      </c>
      <c r="E11" s="68">
        <v>62900000</v>
      </c>
      <c r="F11" s="68">
        <v>62900000</v>
      </c>
    </row>
    <row r="12" spans="1:6" x14ac:dyDescent="0.25">
      <c r="A12" s="71" t="s">
        <v>187</v>
      </c>
      <c r="B12" s="67" t="s">
        <v>4</v>
      </c>
      <c r="C12" s="67" t="s">
        <v>4</v>
      </c>
      <c r="D12" s="67" t="s">
        <v>4</v>
      </c>
      <c r="E12" s="67" t="s">
        <v>4</v>
      </c>
      <c r="F12" s="67" t="s">
        <v>4</v>
      </c>
    </row>
    <row r="13" spans="1:6" x14ac:dyDescent="0.25">
      <c r="A13" s="71" t="s">
        <v>138</v>
      </c>
      <c r="B13" s="67" t="s">
        <v>4</v>
      </c>
      <c r="C13" s="67" t="s">
        <v>4</v>
      </c>
      <c r="D13" s="67" t="s">
        <v>4</v>
      </c>
      <c r="E13" s="67" t="s">
        <v>4</v>
      </c>
      <c r="F13" s="67" t="s">
        <v>4</v>
      </c>
    </row>
    <row r="14" spans="1:6" x14ac:dyDescent="0.25">
      <c r="A14" s="66" t="s">
        <v>182</v>
      </c>
      <c r="B14" s="68">
        <v>8840000</v>
      </c>
      <c r="C14" s="68">
        <v>8840000</v>
      </c>
      <c r="D14" s="68">
        <v>8840000</v>
      </c>
      <c r="E14" s="68">
        <v>8840000</v>
      </c>
      <c r="F14" s="68">
        <v>8840000</v>
      </c>
    </row>
    <row r="15" spans="1:6" x14ac:dyDescent="0.25">
      <c r="A15" s="71" t="s">
        <v>187</v>
      </c>
      <c r="B15" s="67" t="s">
        <v>4</v>
      </c>
      <c r="C15" s="67" t="s">
        <v>4</v>
      </c>
      <c r="D15" s="67" t="s">
        <v>4</v>
      </c>
      <c r="E15" s="67" t="s">
        <v>4</v>
      </c>
      <c r="F15" s="67" t="s">
        <v>4</v>
      </c>
    </row>
    <row r="16" spans="1:6" x14ac:dyDescent="0.25">
      <c r="A16" s="71" t="s">
        <v>138</v>
      </c>
      <c r="B16" s="67" t="s">
        <v>4</v>
      </c>
      <c r="C16" s="67" t="s">
        <v>4</v>
      </c>
      <c r="D16" s="67" t="s">
        <v>4</v>
      </c>
      <c r="E16" s="67" t="s">
        <v>4</v>
      </c>
      <c r="F16" s="67" t="s">
        <v>4</v>
      </c>
    </row>
    <row r="17" spans="1:6" ht="25.5" x14ac:dyDescent="0.25">
      <c r="A17" s="66" t="s">
        <v>183</v>
      </c>
      <c r="B17" s="68">
        <v>3400000</v>
      </c>
      <c r="C17" s="68">
        <v>3400000</v>
      </c>
      <c r="D17" s="68">
        <v>3400000</v>
      </c>
      <c r="E17" s="68">
        <v>3400000</v>
      </c>
      <c r="F17" s="68">
        <v>3400000</v>
      </c>
    </row>
    <row r="18" spans="1:6" x14ac:dyDescent="0.25">
      <c r="A18" s="71" t="s">
        <v>187</v>
      </c>
      <c r="B18" s="67" t="s">
        <v>4</v>
      </c>
      <c r="C18" s="67" t="s">
        <v>4</v>
      </c>
      <c r="D18" s="67" t="s">
        <v>4</v>
      </c>
      <c r="E18" s="67" t="s">
        <v>4</v>
      </c>
      <c r="F18" s="67" t="s">
        <v>4</v>
      </c>
    </row>
    <row r="19" spans="1:6" x14ac:dyDescent="0.25">
      <c r="A19" s="71" t="s">
        <v>138</v>
      </c>
      <c r="B19" s="67" t="s">
        <v>4</v>
      </c>
      <c r="C19" s="67" t="s">
        <v>4</v>
      </c>
      <c r="D19" s="67" t="s">
        <v>4</v>
      </c>
      <c r="E19" s="67" t="s">
        <v>4</v>
      </c>
      <c r="F19" s="67" t="s">
        <v>4</v>
      </c>
    </row>
    <row r="20" spans="1:6" x14ac:dyDescent="0.25">
      <c r="A20" s="66" t="s">
        <v>8</v>
      </c>
      <c r="B20" s="68">
        <v>784799088</v>
      </c>
      <c r="C20" s="68">
        <v>812180409</v>
      </c>
      <c r="D20" s="68">
        <v>789684454</v>
      </c>
      <c r="E20" s="68">
        <v>786673182</v>
      </c>
      <c r="F20" s="68">
        <v>807680586</v>
      </c>
    </row>
    <row r="21" spans="1:6" x14ac:dyDescent="0.25">
      <c r="A21" s="82"/>
      <c r="B21" s="83"/>
      <c r="C21" s="83"/>
      <c r="D21" s="83"/>
      <c r="E21" s="83"/>
      <c r="F21" s="84"/>
    </row>
    <row r="22" spans="1:6" ht="104.25" customHeight="1" x14ac:dyDescent="0.25">
      <c r="A22" s="85" t="s">
        <v>188</v>
      </c>
      <c r="B22" s="85"/>
      <c r="C22" s="85"/>
      <c r="D22" s="85"/>
      <c r="E22" s="85"/>
      <c r="F22" s="85"/>
    </row>
    <row r="23" spans="1:6" ht="15.95" customHeight="1" x14ac:dyDescent="0.25">
      <c r="A23" s="85" t="s">
        <v>13</v>
      </c>
      <c r="B23" s="85"/>
      <c r="C23" s="85"/>
      <c r="D23" s="85"/>
      <c r="E23" s="85"/>
      <c r="F23" s="85"/>
    </row>
    <row r="24" spans="1:6" ht="15.95" customHeight="1" x14ac:dyDescent="0.25">
      <c r="A24" s="85" t="s">
        <v>14</v>
      </c>
      <c r="B24" s="85"/>
      <c r="C24" s="85"/>
      <c r="D24" s="85"/>
      <c r="E24" s="85"/>
      <c r="F24" s="85"/>
    </row>
    <row r="25" spans="1:6" ht="15.95" customHeight="1" x14ac:dyDescent="0.25">
      <c r="A25" s="85" t="s">
        <v>11</v>
      </c>
      <c r="B25" s="85"/>
      <c r="C25" s="85"/>
      <c r="D25" s="85"/>
      <c r="E25" s="85"/>
      <c r="F25" s="85"/>
    </row>
    <row r="26" spans="1:6" ht="15.95" customHeight="1" x14ac:dyDescent="0.25">
      <c r="A26" s="85" t="s">
        <v>185</v>
      </c>
      <c r="B26" s="85"/>
      <c r="C26" s="85"/>
      <c r="D26" s="85"/>
      <c r="E26" s="85"/>
      <c r="F26" s="85"/>
    </row>
    <row r="27" spans="1:6" ht="32.25" customHeight="1" x14ac:dyDescent="0.25">
      <c r="A27" s="72" t="s">
        <v>12</v>
      </c>
      <c r="B27" s="73"/>
      <c r="C27" s="73"/>
      <c r="D27" s="73"/>
      <c r="E27" s="73"/>
      <c r="F27" s="74"/>
    </row>
  </sheetData>
  <mergeCells count="7">
    <mergeCell ref="A27:F27"/>
    <mergeCell ref="A21:F21"/>
    <mergeCell ref="A22:F22"/>
    <mergeCell ref="A23:F23"/>
    <mergeCell ref="A24:F24"/>
    <mergeCell ref="A25:F25"/>
    <mergeCell ref="A26:F26"/>
  </mergeCells>
  <printOptions gridLines="1"/>
  <pageMargins left="0.75" right="0.75" top="1" bottom="1" header="0.5" footer="0.5"/>
  <pageSetup orientation="portrait" horizontalDpi="300" verticalDpi="300" r:id="rId1"/>
  <headerFooter>
    <oddHeader>Report #2_x000D_dtcc_irs_20130208</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G19" sqref="G19"/>
    </sheetView>
  </sheetViews>
  <sheetFormatPr defaultRowHeight="15" x14ac:dyDescent="0.25"/>
  <cols>
    <col min="1" max="1" width="24.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50" t="s">
        <v>63</v>
      </c>
      <c r="B1" s="38" t="s">
        <v>72</v>
      </c>
      <c r="C1" s="38" t="s">
        <v>27</v>
      </c>
      <c r="D1" s="38" t="s">
        <v>28</v>
      </c>
      <c r="E1" s="38" t="s">
        <v>29</v>
      </c>
      <c r="F1" s="38" t="s">
        <v>30</v>
      </c>
      <c r="G1" s="38" t="s">
        <v>31</v>
      </c>
      <c r="H1" s="38" t="s">
        <v>73</v>
      </c>
      <c r="I1" s="38" t="s">
        <v>74</v>
      </c>
      <c r="J1" s="8" t="s">
        <v>8</v>
      </c>
    </row>
    <row r="2" spans="1:10" x14ac:dyDescent="0.25">
      <c r="A2" s="18" t="s">
        <v>101</v>
      </c>
      <c r="B2" s="165">
        <v>7</v>
      </c>
      <c r="C2" s="165">
        <v>12</v>
      </c>
      <c r="D2" s="165">
        <v>83</v>
      </c>
      <c r="E2" s="165">
        <v>77</v>
      </c>
      <c r="F2" s="165">
        <v>154</v>
      </c>
      <c r="G2" s="165">
        <v>138</v>
      </c>
      <c r="H2" s="165">
        <v>106</v>
      </c>
      <c r="I2" s="165">
        <v>17</v>
      </c>
      <c r="J2" s="165">
        <v>594</v>
      </c>
    </row>
    <row r="3" spans="1:10" x14ac:dyDescent="0.25">
      <c r="A3" s="18" t="s">
        <v>102</v>
      </c>
      <c r="B3" s="165">
        <v>6</v>
      </c>
      <c r="C3" s="165">
        <v>0</v>
      </c>
      <c r="D3" s="165">
        <v>5</v>
      </c>
      <c r="E3" s="165">
        <v>3</v>
      </c>
      <c r="F3" s="165">
        <v>6</v>
      </c>
      <c r="G3" s="165">
        <v>11</v>
      </c>
      <c r="H3" s="165">
        <v>10</v>
      </c>
      <c r="I3" s="165">
        <v>1</v>
      </c>
      <c r="J3" s="165">
        <v>42</v>
      </c>
    </row>
    <row r="4" spans="1:10" x14ac:dyDescent="0.25">
      <c r="A4" s="17" t="s">
        <v>103</v>
      </c>
      <c r="B4" s="165">
        <v>1</v>
      </c>
      <c r="C4" s="165">
        <v>9</v>
      </c>
      <c r="D4" s="165">
        <v>30</v>
      </c>
      <c r="E4" s="165">
        <v>78</v>
      </c>
      <c r="F4" s="165">
        <v>57</v>
      </c>
      <c r="G4" s="165">
        <v>43</v>
      </c>
      <c r="H4" s="165">
        <v>7</v>
      </c>
      <c r="I4" s="165">
        <v>0</v>
      </c>
      <c r="J4" s="165">
        <v>225</v>
      </c>
    </row>
    <row r="5" spans="1:10" x14ac:dyDescent="0.25">
      <c r="A5" s="22" t="s">
        <v>8</v>
      </c>
      <c r="B5" s="166">
        <v>14</v>
      </c>
      <c r="C5" s="166">
        <v>21</v>
      </c>
      <c r="D5" s="166">
        <v>118</v>
      </c>
      <c r="E5" s="166">
        <v>158</v>
      </c>
      <c r="F5" s="166">
        <v>217</v>
      </c>
      <c r="G5" s="166">
        <v>192</v>
      </c>
      <c r="H5" s="166">
        <v>123</v>
      </c>
      <c r="I5" s="166">
        <v>18</v>
      </c>
      <c r="J5" s="166">
        <v>861</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F16" sqref="F16"/>
    </sheetView>
  </sheetViews>
  <sheetFormatPr defaultRowHeight="15" x14ac:dyDescent="0.25"/>
  <cols>
    <col min="1" max="1" width="24.7109375" customWidth="1"/>
    <col min="2" max="5" width="12.7109375" customWidth="1"/>
  </cols>
  <sheetData>
    <row r="1" spans="1:5" ht="15.75" x14ac:dyDescent="0.25">
      <c r="A1" s="23"/>
      <c r="B1" s="102" t="s">
        <v>75</v>
      </c>
      <c r="C1" s="102"/>
      <c r="D1" s="105" t="s">
        <v>76</v>
      </c>
      <c r="E1" s="105"/>
    </row>
    <row r="2" spans="1:5" x14ac:dyDescent="0.25">
      <c r="A2" s="50" t="s">
        <v>63</v>
      </c>
      <c r="B2" s="50" t="s">
        <v>64</v>
      </c>
      <c r="C2" s="50" t="s">
        <v>1</v>
      </c>
      <c r="D2" s="50" t="s">
        <v>3</v>
      </c>
      <c r="E2" s="50" t="s">
        <v>1</v>
      </c>
    </row>
    <row r="3" spans="1:5" x14ac:dyDescent="0.25">
      <c r="A3" s="18" t="s">
        <v>101</v>
      </c>
      <c r="B3" s="168">
        <v>0</v>
      </c>
      <c r="C3" s="168">
        <v>880</v>
      </c>
      <c r="D3" s="167">
        <v>0</v>
      </c>
      <c r="E3" s="167">
        <v>308</v>
      </c>
    </row>
    <row r="4" spans="1:5" x14ac:dyDescent="0.25">
      <c r="A4" s="18" t="s">
        <v>102</v>
      </c>
      <c r="B4" s="168">
        <v>0</v>
      </c>
      <c r="C4" s="168">
        <v>42</v>
      </c>
      <c r="D4" s="167">
        <v>0</v>
      </c>
      <c r="E4" s="167">
        <v>42</v>
      </c>
    </row>
    <row r="5" spans="1:5" x14ac:dyDescent="0.25">
      <c r="A5" s="17" t="s">
        <v>103</v>
      </c>
      <c r="B5" s="169">
        <v>0</v>
      </c>
      <c r="C5" s="169">
        <v>307</v>
      </c>
      <c r="D5" s="167">
        <v>0</v>
      </c>
      <c r="E5" s="167">
        <v>143</v>
      </c>
    </row>
    <row r="6" spans="1:5" x14ac:dyDescent="0.25">
      <c r="A6" s="22" t="s">
        <v>8</v>
      </c>
      <c r="B6" s="170" t="s">
        <v>198</v>
      </c>
      <c r="C6" s="170">
        <v>1229</v>
      </c>
      <c r="D6" s="170">
        <v>0</v>
      </c>
      <c r="E6" s="170">
        <v>493</v>
      </c>
    </row>
  </sheetData>
  <mergeCells count="2">
    <mergeCell ref="B1:C1"/>
    <mergeCell ref="D1:E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A2" sqref="A2:D2"/>
    </sheetView>
  </sheetViews>
  <sheetFormatPr defaultRowHeight="15" x14ac:dyDescent="0.25"/>
  <cols>
    <col min="1" max="1" width="24.7109375" customWidth="1"/>
    <col min="2" max="4" width="14.7109375" customWidth="1"/>
  </cols>
  <sheetData>
    <row r="1" spans="1:4" ht="73.5" customHeight="1" x14ac:dyDescent="0.25">
      <c r="A1" s="106" t="s">
        <v>213</v>
      </c>
      <c r="B1" s="106"/>
      <c r="C1" s="106"/>
      <c r="D1" s="106"/>
    </row>
    <row r="2" spans="1:4" ht="22.5" customHeight="1" x14ac:dyDescent="0.25">
      <c r="A2" s="97" t="s">
        <v>81</v>
      </c>
      <c r="B2" s="97"/>
      <c r="C2" s="97"/>
      <c r="D2" s="97"/>
    </row>
    <row r="3" spans="1:4" ht="18.75" customHeight="1" x14ac:dyDescent="0.25">
      <c r="A3" s="97" t="s">
        <v>82</v>
      </c>
      <c r="B3" s="97"/>
      <c r="C3" s="97"/>
      <c r="D3" s="97"/>
    </row>
    <row r="4" spans="1:4" ht="18.75" customHeight="1" x14ac:dyDescent="0.25">
      <c r="A4" s="103" t="s">
        <v>83</v>
      </c>
      <c r="B4" s="104"/>
      <c r="C4" s="104"/>
      <c r="D4" s="104"/>
    </row>
    <row r="5" spans="1:4" ht="18.75" customHeight="1" x14ac:dyDescent="0.25">
      <c r="A5" s="97" t="s">
        <v>84</v>
      </c>
      <c r="B5" s="97"/>
      <c r="C5" s="97"/>
      <c r="D5" s="97"/>
    </row>
    <row r="6" spans="1:4" ht="18" customHeight="1" x14ac:dyDescent="0.25">
      <c r="A6" s="97" t="s">
        <v>85</v>
      </c>
      <c r="B6" s="97"/>
      <c r="C6" s="97"/>
      <c r="D6" s="97"/>
    </row>
    <row r="7" spans="1:4" ht="22.5" customHeight="1" x14ac:dyDescent="0.25">
      <c r="A7" s="97" t="s">
        <v>86</v>
      </c>
      <c r="B7" s="97"/>
      <c r="C7" s="97"/>
      <c r="D7" s="97"/>
    </row>
    <row r="8" spans="1:4" ht="33.75" customHeight="1" x14ac:dyDescent="0.25">
      <c r="A8" s="98" t="s">
        <v>12</v>
      </c>
      <c r="B8" s="98"/>
      <c r="C8" s="98"/>
      <c r="D8" s="98"/>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D12" sqref="D12"/>
    </sheetView>
  </sheetViews>
  <sheetFormatPr defaultRowHeight="15" x14ac:dyDescent="0.25"/>
  <cols>
    <col min="1" max="1" width="24.7109375" customWidth="1"/>
    <col min="2" max="4" width="14.7109375" customWidth="1"/>
  </cols>
  <sheetData>
    <row r="1" spans="1:4" x14ac:dyDescent="0.25">
      <c r="A1" s="50" t="s">
        <v>63</v>
      </c>
      <c r="B1" s="50" t="s">
        <v>64</v>
      </c>
      <c r="C1" s="50" t="s">
        <v>1</v>
      </c>
      <c r="D1" s="50" t="s">
        <v>8</v>
      </c>
    </row>
    <row r="2" spans="1:4" x14ac:dyDescent="0.25">
      <c r="A2" s="26" t="s">
        <v>124</v>
      </c>
      <c r="B2" s="58">
        <v>0</v>
      </c>
      <c r="C2" s="56">
        <v>58837</v>
      </c>
      <c r="D2" s="56">
        <v>58837</v>
      </c>
    </row>
    <row r="3" spans="1:4" x14ac:dyDescent="0.25">
      <c r="A3" s="26" t="s">
        <v>125</v>
      </c>
      <c r="B3" s="58">
        <v>0</v>
      </c>
      <c r="C3" s="56">
        <v>2659</v>
      </c>
      <c r="D3" s="56">
        <v>2659</v>
      </c>
    </row>
    <row r="4" spans="1:4" x14ac:dyDescent="0.25">
      <c r="A4" s="26" t="s">
        <v>126</v>
      </c>
      <c r="B4" s="58">
        <v>0</v>
      </c>
      <c r="C4" s="56">
        <v>13129</v>
      </c>
      <c r="D4" s="56">
        <v>13129</v>
      </c>
    </row>
    <row r="5" spans="1:4" ht="15.75" customHeight="1" x14ac:dyDescent="0.25">
      <c r="A5" s="22" t="s">
        <v>8</v>
      </c>
      <c r="B5" s="58" t="s">
        <v>196</v>
      </c>
      <c r="C5" s="53">
        <v>74625</v>
      </c>
      <c r="D5" s="53">
        <v>74625</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election activeCell="G20" sqref="G20"/>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50" t="s">
        <v>63</v>
      </c>
      <c r="B1" s="38" t="s">
        <v>68</v>
      </c>
      <c r="C1" s="38" t="s">
        <v>25</v>
      </c>
      <c r="D1" s="38" t="s">
        <v>23</v>
      </c>
      <c r="E1" s="38" t="s">
        <v>24</v>
      </c>
      <c r="F1" s="38" t="s">
        <v>69</v>
      </c>
      <c r="G1" s="38" t="s">
        <v>26</v>
      </c>
      <c r="H1" s="38" t="s">
        <v>70</v>
      </c>
      <c r="I1" s="38" t="s">
        <v>8</v>
      </c>
    </row>
    <row r="2" spans="1:9" ht="15.75" thickBot="1" x14ac:dyDescent="0.3">
      <c r="A2" s="27" t="s">
        <v>127</v>
      </c>
      <c r="B2" s="209">
        <v>11276</v>
      </c>
      <c r="C2" s="209">
        <v>21310</v>
      </c>
      <c r="D2" s="209">
        <v>5458</v>
      </c>
      <c r="E2" s="209">
        <v>9203</v>
      </c>
      <c r="F2" s="209">
        <v>10321</v>
      </c>
      <c r="G2" s="209">
        <v>6105</v>
      </c>
      <c r="H2" s="209">
        <v>10951</v>
      </c>
      <c r="I2" s="210">
        <v>74624</v>
      </c>
    </row>
  </sheetData>
  <pageMargins left="0.7" right="0.7" top="0.75" bottom="0.75" header="0.3" footer="0.3"/>
  <pageSetup orientation="portrait" horizontalDpi="0"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workbookViewId="0">
      <selection activeCell="G21" sqref="G21"/>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 min="10" max="10" width="10" bestFit="1" customWidth="1"/>
  </cols>
  <sheetData>
    <row r="1" spans="1:10" ht="15.75" x14ac:dyDescent="0.25">
      <c r="A1" s="50" t="s">
        <v>63</v>
      </c>
      <c r="B1" s="38" t="s">
        <v>72</v>
      </c>
      <c r="C1" s="38" t="s">
        <v>27</v>
      </c>
      <c r="D1" s="38" t="s">
        <v>28</v>
      </c>
      <c r="E1" s="38" t="s">
        <v>29</v>
      </c>
      <c r="F1" s="38" t="s">
        <v>30</v>
      </c>
      <c r="G1" s="7" t="s">
        <v>31</v>
      </c>
      <c r="H1" s="8" t="s">
        <v>73</v>
      </c>
      <c r="I1" s="8" t="s">
        <v>74</v>
      </c>
      <c r="J1" s="8" t="s">
        <v>8</v>
      </c>
    </row>
    <row r="2" spans="1:10" ht="15.75" thickBot="1" x14ac:dyDescent="0.3">
      <c r="A2" s="28" t="s">
        <v>128</v>
      </c>
      <c r="B2" s="211">
        <v>2585</v>
      </c>
      <c r="C2" s="211">
        <v>2806</v>
      </c>
      <c r="D2" s="211">
        <v>18296</v>
      </c>
      <c r="E2" s="211">
        <v>15019</v>
      </c>
      <c r="F2" s="211">
        <v>16259</v>
      </c>
      <c r="G2" s="211">
        <v>13170</v>
      </c>
      <c r="H2" s="211">
        <v>5908</v>
      </c>
      <c r="I2" s="211">
        <v>583</v>
      </c>
      <c r="J2" s="212">
        <v>74626</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C3" sqref="C3:E6"/>
    </sheetView>
  </sheetViews>
  <sheetFormatPr defaultRowHeight="15" x14ac:dyDescent="0.25"/>
  <cols>
    <col min="1" max="1" width="24.7109375" customWidth="1"/>
    <col min="2" max="5" width="12.7109375" customWidth="1"/>
  </cols>
  <sheetData>
    <row r="1" spans="1:5" ht="15.75" x14ac:dyDescent="0.25">
      <c r="A1" s="23"/>
      <c r="B1" s="102" t="s">
        <v>75</v>
      </c>
      <c r="C1" s="102"/>
      <c r="D1" s="105" t="s">
        <v>76</v>
      </c>
      <c r="E1" s="105"/>
    </row>
    <row r="2" spans="1:5" x14ac:dyDescent="0.25">
      <c r="A2" s="50" t="s">
        <v>63</v>
      </c>
      <c r="B2" s="50" t="s">
        <v>64</v>
      </c>
      <c r="C2" s="50" t="s">
        <v>1</v>
      </c>
      <c r="D2" s="50" t="s">
        <v>3</v>
      </c>
      <c r="E2" s="50" t="s">
        <v>1</v>
      </c>
    </row>
    <row r="3" spans="1:5" x14ac:dyDescent="0.25">
      <c r="A3" s="26" t="s">
        <v>101</v>
      </c>
      <c r="B3" s="59">
        <v>0</v>
      </c>
      <c r="C3" s="213">
        <v>84176</v>
      </c>
      <c r="D3" s="213">
        <v>0</v>
      </c>
      <c r="E3" s="213">
        <v>33498</v>
      </c>
    </row>
    <row r="4" spans="1:5" x14ac:dyDescent="0.25">
      <c r="A4" s="26" t="s">
        <v>102</v>
      </c>
      <c r="B4" s="59">
        <v>0</v>
      </c>
      <c r="C4" s="213">
        <v>2659</v>
      </c>
      <c r="D4" s="213">
        <v>0</v>
      </c>
      <c r="E4" s="213">
        <v>2659</v>
      </c>
    </row>
    <row r="5" spans="1:5" x14ac:dyDescent="0.25">
      <c r="A5" s="26" t="s">
        <v>103</v>
      </c>
      <c r="B5" s="59">
        <v>0</v>
      </c>
      <c r="C5" s="213">
        <v>15046</v>
      </c>
      <c r="D5" s="213">
        <v>0</v>
      </c>
      <c r="E5" s="213">
        <v>11212</v>
      </c>
    </row>
    <row r="6" spans="1:5" x14ac:dyDescent="0.25">
      <c r="A6" s="22" t="s">
        <v>8</v>
      </c>
      <c r="B6" s="61" t="s">
        <v>198</v>
      </c>
      <c r="C6" s="214">
        <v>101881</v>
      </c>
      <c r="D6" s="214">
        <v>0</v>
      </c>
      <c r="E6" s="214">
        <v>47369</v>
      </c>
    </row>
  </sheetData>
  <mergeCells count="2">
    <mergeCell ref="B1:C1"/>
    <mergeCell ref="D1:E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I4" sqref="I4"/>
    </sheetView>
  </sheetViews>
  <sheetFormatPr defaultRowHeight="15" x14ac:dyDescent="0.25"/>
  <cols>
    <col min="1" max="1" width="24.7109375" customWidth="1"/>
    <col min="2" max="4" width="14.7109375" customWidth="1"/>
  </cols>
  <sheetData>
    <row r="1" spans="1:4" ht="87.75" customHeight="1" x14ac:dyDescent="0.25">
      <c r="A1" s="97" t="s">
        <v>214</v>
      </c>
      <c r="B1" s="97"/>
      <c r="C1" s="97"/>
      <c r="D1" s="97"/>
    </row>
    <row r="2" spans="1:4" ht="22.5" customHeight="1" x14ac:dyDescent="0.25">
      <c r="A2" s="97" t="s">
        <v>81</v>
      </c>
      <c r="B2" s="97"/>
      <c r="C2" s="97"/>
      <c r="D2" s="97"/>
    </row>
    <row r="3" spans="1:4" ht="18.75" customHeight="1" x14ac:dyDescent="0.25">
      <c r="A3" s="97" t="s">
        <v>82</v>
      </c>
      <c r="B3" s="97"/>
      <c r="C3" s="97"/>
      <c r="D3" s="97"/>
    </row>
    <row r="4" spans="1:4" ht="18.75" customHeight="1" x14ac:dyDescent="0.25">
      <c r="A4" s="103" t="s">
        <v>83</v>
      </c>
      <c r="B4" s="104"/>
      <c r="C4" s="104"/>
      <c r="D4" s="104"/>
    </row>
    <row r="5" spans="1:4" ht="18.75" customHeight="1" x14ac:dyDescent="0.25">
      <c r="A5" s="97" t="s">
        <v>84</v>
      </c>
      <c r="B5" s="97"/>
      <c r="C5" s="97"/>
      <c r="D5" s="97"/>
    </row>
    <row r="6" spans="1:4" ht="18" customHeight="1" x14ac:dyDescent="0.25">
      <c r="A6" s="97" t="s">
        <v>85</v>
      </c>
      <c r="B6" s="97"/>
      <c r="C6" s="97"/>
      <c r="D6" s="97"/>
    </row>
    <row r="7" spans="1:4" ht="22.5" customHeight="1" x14ac:dyDescent="0.25">
      <c r="A7" s="97" t="s">
        <v>86</v>
      </c>
      <c r="B7" s="97"/>
      <c r="C7" s="97"/>
      <c r="D7" s="97"/>
    </row>
    <row r="8" spans="1:4" ht="33.75" customHeight="1" x14ac:dyDescent="0.25">
      <c r="A8" s="98" t="s">
        <v>12</v>
      </c>
      <c r="B8" s="98"/>
      <c r="C8" s="98"/>
      <c r="D8" s="98"/>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F19" sqref="F19"/>
    </sheetView>
  </sheetViews>
  <sheetFormatPr defaultRowHeight="15" x14ac:dyDescent="0.25"/>
  <cols>
    <col min="1" max="1" width="20.7109375" style="5" bestFit="1" customWidth="1"/>
    <col min="2" max="4" width="14.7109375" style="5" customWidth="1"/>
    <col min="5" max="16384" width="9.140625" style="5"/>
  </cols>
  <sheetData>
    <row r="1" spans="1:4" ht="15.75" x14ac:dyDescent="0.25">
      <c r="A1" s="51" t="s">
        <v>133</v>
      </c>
      <c r="B1" s="38" t="s">
        <v>134</v>
      </c>
      <c r="C1" s="38" t="s">
        <v>1</v>
      </c>
      <c r="D1" s="38" t="s">
        <v>8</v>
      </c>
    </row>
    <row r="2" spans="1:4" x14ac:dyDescent="0.25">
      <c r="A2" s="10" t="s">
        <v>33</v>
      </c>
      <c r="B2" s="62" t="s">
        <v>196</v>
      </c>
      <c r="C2" s="62">
        <v>756206</v>
      </c>
      <c r="D2" s="62">
        <v>756206</v>
      </c>
    </row>
    <row r="3" spans="1:4" x14ac:dyDescent="0.25">
      <c r="A3" s="11" t="s">
        <v>136</v>
      </c>
      <c r="B3" s="58" t="s">
        <v>196</v>
      </c>
      <c r="C3" s="58">
        <v>363239</v>
      </c>
      <c r="D3" s="58">
        <v>363239</v>
      </c>
    </row>
    <row r="4" spans="1:4" x14ac:dyDescent="0.25">
      <c r="A4" s="11" t="s">
        <v>141</v>
      </c>
      <c r="B4" s="58" t="s">
        <v>196</v>
      </c>
      <c r="C4" s="58">
        <v>392967</v>
      </c>
      <c r="D4" s="58">
        <v>392967</v>
      </c>
    </row>
    <row r="5" spans="1:4" x14ac:dyDescent="0.25">
      <c r="A5" s="11" t="s">
        <v>138</v>
      </c>
      <c r="B5" s="58" t="s">
        <v>220</v>
      </c>
      <c r="C5" s="58" t="s">
        <v>220</v>
      </c>
      <c r="D5" s="58" t="s">
        <v>196</v>
      </c>
    </row>
    <row r="6" spans="1:4" x14ac:dyDescent="0.25">
      <c r="A6" s="10" t="s">
        <v>35</v>
      </c>
      <c r="B6" s="62">
        <v>2241659</v>
      </c>
      <c r="C6" s="62">
        <v>4391276</v>
      </c>
      <c r="D6" s="62">
        <v>6632935</v>
      </c>
    </row>
    <row r="7" spans="1:4" x14ac:dyDescent="0.25">
      <c r="A7" s="11" t="s">
        <v>135</v>
      </c>
      <c r="B7" s="58" t="s">
        <v>196</v>
      </c>
      <c r="C7" s="58">
        <v>101843</v>
      </c>
      <c r="D7" s="58">
        <v>101843</v>
      </c>
    </row>
    <row r="8" spans="1:4" x14ac:dyDescent="0.25">
      <c r="A8" s="11" t="s">
        <v>136</v>
      </c>
      <c r="B8" s="58">
        <v>1003751</v>
      </c>
      <c r="C8" s="58">
        <v>2068904</v>
      </c>
      <c r="D8" s="58">
        <v>3072655</v>
      </c>
    </row>
    <row r="9" spans="1:4" x14ac:dyDescent="0.25">
      <c r="A9" s="11" t="s">
        <v>137</v>
      </c>
      <c r="B9" s="58">
        <v>1224886</v>
      </c>
      <c r="C9" s="58">
        <v>2017380</v>
      </c>
      <c r="D9" s="58">
        <v>3242266</v>
      </c>
    </row>
    <row r="10" spans="1:4" x14ac:dyDescent="0.25">
      <c r="A10" s="11" t="s">
        <v>138</v>
      </c>
      <c r="B10" s="58">
        <v>13022</v>
      </c>
      <c r="C10" s="58">
        <v>203149</v>
      </c>
      <c r="D10" s="58">
        <v>216171</v>
      </c>
    </row>
    <row r="11" spans="1:4" x14ac:dyDescent="0.25">
      <c r="A11" s="10" t="s">
        <v>36</v>
      </c>
      <c r="B11" s="62" t="s">
        <v>196</v>
      </c>
      <c r="C11" s="62">
        <v>526945</v>
      </c>
      <c r="D11" s="62">
        <v>526945</v>
      </c>
    </row>
    <row r="12" spans="1:4" ht="15.75" customHeight="1" x14ac:dyDescent="0.25">
      <c r="A12" s="11" t="s">
        <v>144</v>
      </c>
      <c r="B12" s="58" t="s">
        <v>220</v>
      </c>
      <c r="C12" s="58">
        <v>41145</v>
      </c>
      <c r="D12" s="58">
        <v>41145</v>
      </c>
    </row>
    <row r="13" spans="1:4" x14ac:dyDescent="0.25">
      <c r="A13" s="11" t="s">
        <v>139</v>
      </c>
      <c r="B13" s="58" t="s">
        <v>220</v>
      </c>
      <c r="C13" s="58">
        <v>485800</v>
      </c>
      <c r="D13" s="58">
        <v>485800</v>
      </c>
    </row>
    <row r="14" spans="1:4" x14ac:dyDescent="0.25">
      <c r="A14" s="10" t="s">
        <v>8</v>
      </c>
      <c r="B14" s="62">
        <v>2241659</v>
      </c>
      <c r="C14" s="62">
        <v>5674427</v>
      </c>
      <c r="D14" s="62">
        <v>7916086</v>
      </c>
    </row>
    <row r="15" spans="1:4" ht="66.75" customHeight="1" x14ac:dyDescent="0.25"/>
    <row r="16" spans="1:4" ht="15.95" customHeight="1" x14ac:dyDescent="0.25"/>
    <row r="17" ht="15.95" customHeight="1" x14ac:dyDescent="0.25"/>
    <row r="18" ht="29.25" customHeight="1" x14ac:dyDescent="0.25"/>
  </sheetData>
  <printOptions gridLines="1"/>
  <pageMargins left="0.75" right="0.75" top="1" bottom="1" header="0.5" footer="0.5"/>
  <pageSetup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heetViews>
  <sheetFormatPr defaultRowHeight="15" x14ac:dyDescent="0.25"/>
  <cols>
    <col min="1" max="1" width="20.7109375" style="5" bestFit="1" customWidth="1"/>
    <col min="2" max="5" width="12.7109375" style="5" customWidth="1"/>
    <col min="6" max="16384" width="9.140625" style="5"/>
  </cols>
  <sheetData>
    <row r="1" spans="1:5" ht="15.75" x14ac:dyDescent="0.25">
      <c r="A1" s="38" t="s">
        <v>133</v>
      </c>
      <c r="B1" s="38" t="s">
        <v>202</v>
      </c>
      <c r="C1" s="38" t="s">
        <v>39</v>
      </c>
      <c r="D1" s="38" t="s">
        <v>36</v>
      </c>
      <c r="E1" s="38" t="s">
        <v>8</v>
      </c>
    </row>
    <row r="2" spans="1:5" x14ac:dyDescent="0.25">
      <c r="A2" s="10" t="s">
        <v>33</v>
      </c>
      <c r="B2" s="62">
        <v>37215</v>
      </c>
      <c r="C2" s="62">
        <v>350000</v>
      </c>
      <c r="D2" s="62">
        <v>368990</v>
      </c>
      <c r="E2" s="62">
        <v>756205</v>
      </c>
    </row>
    <row r="3" spans="1:5" x14ac:dyDescent="0.25">
      <c r="A3" s="11" t="s">
        <v>136</v>
      </c>
      <c r="B3" s="58" t="s">
        <v>219</v>
      </c>
      <c r="C3" s="58" t="s">
        <v>219</v>
      </c>
      <c r="D3" s="58">
        <v>363239</v>
      </c>
      <c r="E3" s="58">
        <v>363239</v>
      </c>
    </row>
    <row r="4" spans="1:5" x14ac:dyDescent="0.25">
      <c r="A4" s="11" t="s">
        <v>141</v>
      </c>
      <c r="B4" s="56">
        <v>37215</v>
      </c>
      <c r="C4" s="56">
        <v>350000</v>
      </c>
      <c r="D4" s="56">
        <v>5751</v>
      </c>
      <c r="E4" s="58">
        <v>392966</v>
      </c>
    </row>
    <row r="5" spans="1:5" x14ac:dyDescent="0.25">
      <c r="A5" s="11" t="s">
        <v>138</v>
      </c>
      <c r="B5" s="58" t="s">
        <v>219</v>
      </c>
      <c r="C5" s="58" t="s">
        <v>219</v>
      </c>
      <c r="D5" s="58" t="s">
        <v>219</v>
      </c>
      <c r="E5" s="58" t="s">
        <v>198</v>
      </c>
    </row>
    <row r="6" spans="1:5" x14ac:dyDescent="0.25">
      <c r="A6" s="10" t="s">
        <v>35</v>
      </c>
      <c r="B6" s="62">
        <v>605456</v>
      </c>
      <c r="C6" s="62">
        <v>2534590</v>
      </c>
      <c r="D6" s="62">
        <v>3492888</v>
      </c>
      <c r="E6" s="62">
        <v>6632934</v>
      </c>
    </row>
    <row r="7" spans="1:5" x14ac:dyDescent="0.25">
      <c r="A7" s="11" t="s">
        <v>135</v>
      </c>
      <c r="B7" s="58" t="s">
        <v>219</v>
      </c>
      <c r="C7" s="58" t="s">
        <v>219</v>
      </c>
      <c r="D7" s="58">
        <v>101843</v>
      </c>
      <c r="E7" s="58">
        <v>101843</v>
      </c>
    </row>
    <row r="8" spans="1:5" x14ac:dyDescent="0.25">
      <c r="A8" s="11" t="s">
        <v>136</v>
      </c>
      <c r="B8" s="58" t="s">
        <v>219</v>
      </c>
      <c r="C8" s="58" t="s">
        <v>219</v>
      </c>
      <c r="D8" s="58">
        <v>3072655</v>
      </c>
      <c r="E8" s="58">
        <v>3072655</v>
      </c>
    </row>
    <row r="9" spans="1:5" x14ac:dyDescent="0.25">
      <c r="A9" s="11" t="s">
        <v>137</v>
      </c>
      <c r="B9" s="58">
        <v>605456</v>
      </c>
      <c r="C9" s="58">
        <v>2534590</v>
      </c>
      <c r="D9" s="58">
        <v>102219</v>
      </c>
      <c r="E9" s="58">
        <v>3242265</v>
      </c>
    </row>
    <row r="10" spans="1:5" x14ac:dyDescent="0.25">
      <c r="A10" s="11" t="s">
        <v>138</v>
      </c>
      <c r="B10" s="62" t="s">
        <v>219</v>
      </c>
      <c r="C10" s="58" t="s">
        <v>219</v>
      </c>
      <c r="D10" s="58">
        <v>216171</v>
      </c>
      <c r="E10" s="58">
        <v>216171</v>
      </c>
    </row>
    <row r="11" spans="1:5" x14ac:dyDescent="0.25">
      <c r="A11" s="10" t="s">
        <v>66</v>
      </c>
      <c r="B11" s="62" t="s">
        <v>219</v>
      </c>
      <c r="C11" s="62" t="s">
        <v>219</v>
      </c>
      <c r="D11" s="44">
        <v>526945</v>
      </c>
      <c r="E11" s="62">
        <v>526945</v>
      </c>
    </row>
    <row r="12" spans="1:5" x14ac:dyDescent="0.25">
      <c r="A12" s="4" t="s">
        <v>8</v>
      </c>
      <c r="B12" s="62">
        <v>642671</v>
      </c>
      <c r="C12" s="62">
        <v>2884590</v>
      </c>
      <c r="D12" s="62">
        <v>4388823</v>
      </c>
      <c r="E12" s="62">
        <v>7916084</v>
      </c>
    </row>
    <row r="13" spans="1:5" ht="15" customHeight="1" x14ac:dyDescent="0.25">
      <c r="A13" s="107" t="s">
        <v>142</v>
      </c>
      <c r="B13" s="108"/>
      <c r="C13" s="108"/>
      <c r="D13" s="108"/>
      <c r="E13" s="109"/>
    </row>
    <row r="14" spans="1:5" ht="15.95" customHeight="1" x14ac:dyDescent="0.25"/>
    <row r="15" spans="1:5" ht="15.95" customHeight="1" x14ac:dyDescent="0.25"/>
    <row r="16" spans="1:5" ht="18.75" customHeight="1" x14ac:dyDescent="0.25"/>
    <row r="17" ht="30" customHeight="1" x14ac:dyDescent="0.25"/>
    <row r="18" ht="27.75" customHeight="1" x14ac:dyDescent="0.25"/>
  </sheetData>
  <mergeCells count="1">
    <mergeCell ref="A13:E13"/>
  </mergeCells>
  <printOptions gridLines="1"/>
  <pageMargins left="0.75" right="0.75" top="1" bottom="1" header="0.5" footer="0.5"/>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H9" sqref="H9"/>
    </sheetView>
  </sheetViews>
  <sheetFormatPr defaultRowHeight="15" x14ac:dyDescent="0.25"/>
  <cols>
    <col min="1" max="1" width="20.7109375" style="35" customWidth="1"/>
    <col min="2" max="2" width="12" style="35" customWidth="1"/>
    <col min="3" max="4" width="11.7109375" style="35" customWidth="1"/>
    <col min="5" max="5" width="12.5703125" style="35" customWidth="1"/>
    <col min="6" max="6" width="12.28515625" style="35" customWidth="1"/>
    <col min="7" max="16384" width="9.140625" style="35"/>
  </cols>
  <sheetData>
    <row r="1" spans="1:6" s="34" customFormat="1" ht="20.25" customHeight="1" x14ac:dyDescent="0.2">
      <c r="A1" s="129"/>
      <c r="B1" s="133" t="s">
        <v>195</v>
      </c>
      <c r="C1" s="133" t="s">
        <v>201</v>
      </c>
      <c r="D1" s="133" t="s">
        <v>205</v>
      </c>
      <c r="E1" s="133" t="s">
        <v>206</v>
      </c>
      <c r="F1" s="133" t="s">
        <v>209</v>
      </c>
    </row>
    <row r="2" spans="1:6" s="34" customFormat="1" ht="12.75" x14ac:dyDescent="0.2">
      <c r="A2" s="128" t="s">
        <v>52</v>
      </c>
      <c r="B2" s="137">
        <v>21259</v>
      </c>
      <c r="C2" s="137">
        <v>17134</v>
      </c>
      <c r="D2" s="137">
        <v>26586</v>
      </c>
      <c r="E2" s="137">
        <v>23206</v>
      </c>
      <c r="F2" s="137">
        <v>41604</v>
      </c>
    </row>
    <row r="3" spans="1:6" s="34" customFormat="1" ht="12.75" x14ac:dyDescent="0.2">
      <c r="A3" s="130" t="s">
        <v>177</v>
      </c>
      <c r="B3" s="135">
        <v>14647</v>
      </c>
      <c r="C3" s="135">
        <v>13756</v>
      </c>
      <c r="D3" s="135">
        <v>20260</v>
      </c>
      <c r="E3" s="135">
        <v>17727</v>
      </c>
      <c r="F3" s="135">
        <v>35949</v>
      </c>
    </row>
    <row r="4" spans="1:6" s="34" customFormat="1" ht="12.75" x14ac:dyDescent="0.2">
      <c r="A4" s="130" t="s">
        <v>178</v>
      </c>
      <c r="B4" s="135">
        <v>6612</v>
      </c>
      <c r="C4" s="135">
        <v>3378</v>
      </c>
      <c r="D4" s="135">
        <v>6326</v>
      </c>
      <c r="E4" s="135">
        <v>5479</v>
      </c>
      <c r="F4" s="135">
        <v>5655</v>
      </c>
    </row>
    <row r="5" spans="1:6" s="34" customFormat="1" ht="12.75" x14ac:dyDescent="0.2">
      <c r="A5" s="132" t="s">
        <v>2</v>
      </c>
      <c r="B5" s="137">
        <v>1588</v>
      </c>
      <c r="C5" s="137">
        <v>506</v>
      </c>
      <c r="D5" s="137">
        <v>1157</v>
      </c>
      <c r="E5" s="137">
        <v>935</v>
      </c>
      <c r="F5" s="137">
        <v>861</v>
      </c>
    </row>
    <row r="6" spans="1:6" s="34" customFormat="1" ht="12.75" x14ac:dyDescent="0.2">
      <c r="A6" s="130" t="s">
        <v>179</v>
      </c>
      <c r="B6" s="136" t="s">
        <v>180</v>
      </c>
      <c r="C6" s="136" t="s">
        <v>180</v>
      </c>
      <c r="D6" s="136" t="s">
        <v>180</v>
      </c>
      <c r="E6" s="136" t="s">
        <v>180</v>
      </c>
      <c r="F6" s="136" t="s">
        <v>180</v>
      </c>
    </row>
    <row r="7" spans="1:6" s="34" customFormat="1" ht="12.75" x14ac:dyDescent="0.2">
      <c r="A7" s="130" t="s">
        <v>178</v>
      </c>
      <c r="B7" s="135">
        <v>1588</v>
      </c>
      <c r="C7" s="135">
        <v>506</v>
      </c>
      <c r="D7" s="135">
        <v>1157</v>
      </c>
      <c r="E7" s="135">
        <v>935</v>
      </c>
      <c r="F7" s="135">
        <v>861</v>
      </c>
    </row>
    <row r="8" spans="1:6" s="34" customFormat="1" ht="12.75" x14ac:dyDescent="0.2">
      <c r="A8" s="132" t="s">
        <v>5</v>
      </c>
      <c r="B8" s="137">
        <v>7433</v>
      </c>
      <c r="C8" s="137">
        <v>11902</v>
      </c>
      <c r="D8" s="137">
        <v>9678</v>
      </c>
      <c r="E8" s="137">
        <v>6429</v>
      </c>
      <c r="F8" s="137">
        <v>5526</v>
      </c>
    </row>
    <row r="9" spans="1:6" s="34" customFormat="1" ht="12.75" x14ac:dyDescent="0.2">
      <c r="A9" s="130" t="s">
        <v>179</v>
      </c>
      <c r="B9" s="135">
        <v>6657</v>
      </c>
      <c r="C9" s="135">
        <v>10551</v>
      </c>
      <c r="D9" s="135">
        <v>8664</v>
      </c>
      <c r="E9" s="135">
        <v>6326</v>
      </c>
      <c r="F9" s="135">
        <v>5364</v>
      </c>
    </row>
    <row r="10" spans="1:6" s="34" customFormat="1" ht="12.75" x14ac:dyDescent="0.2">
      <c r="A10" s="130" t="s">
        <v>178</v>
      </c>
      <c r="B10" s="135">
        <v>776</v>
      </c>
      <c r="C10" s="135">
        <v>1351</v>
      </c>
      <c r="D10" s="135">
        <v>1014</v>
      </c>
      <c r="E10" s="135">
        <v>103</v>
      </c>
      <c r="F10" s="135">
        <v>162</v>
      </c>
    </row>
    <row r="11" spans="1:6" s="34" customFormat="1" ht="12.75" x14ac:dyDescent="0.2">
      <c r="A11" s="131" t="s">
        <v>189</v>
      </c>
      <c r="B11" s="135" t="s">
        <v>4</v>
      </c>
      <c r="C11" s="135" t="s">
        <v>4</v>
      </c>
      <c r="D11" s="135" t="s">
        <v>4</v>
      </c>
      <c r="E11" s="135" t="s">
        <v>4</v>
      </c>
      <c r="F11" s="135" t="s">
        <v>4</v>
      </c>
    </row>
    <row r="12" spans="1:6" s="34" customFormat="1" ht="12.75" x14ac:dyDescent="0.2">
      <c r="A12" s="130" t="s">
        <v>179</v>
      </c>
      <c r="B12" s="134" t="s">
        <v>4</v>
      </c>
      <c r="C12" s="134" t="s">
        <v>4</v>
      </c>
      <c r="D12" s="134" t="s">
        <v>4</v>
      </c>
      <c r="E12" s="134" t="s">
        <v>4</v>
      </c>
      <c r="F12" s="134" t="s">
        <v>4</v>
      </c>
    </row>
    <row r="13" spans="1:6" s="34" customFormat="1" ht="12.75" x14ac:dyDescent="0.2">
      <c r="A13" s="130" t="s">
        <v>178</v>
      </c>
      <c r="B13" s="134" t="s">
        <v>4</v>
      </c>
      <c r="C13" s="134" t="s">
        <v>4</v>
      </c>
      <c r="D13" s="134" t="s">
        <v>4</v>
      </c>
      <c r="E13" s="134" t="s">
        <v>4</v>
      </c>
      <c r="F13" s="134" t="s">
        <v>4</v>
      </c>
    </row>
    <row r="14" spans="1:6" s="34" customFormat="1" ht="12.75" x14ac:dyDescent="0.2">
      <c r="A14" s="132" t="s">
        <v>6</v>
      </c>
      <c r="B14" s="138" t="s">
        <v>4</v>
      </c>
      <c r="C14" s="138" t="s">
        <v>4</v>
      </c>
      <c r="D14" s="138" t="s">
        <v>4</v>
      </c>
      <c r="E14" s="138" t="s">
        <v>4</v>
      </c>
      <c r="F14" s="138" t="s">
        <v>4</v>
      </c>
    </row>
    <row r="15" spans="1:6" s="34" customFormat="1" ht="12.75" x14ac:dyDescent="0.2">
      <c r="A15" s="130" t="s">
        <v>179</v>
      </c>
      <c r="B15" s="135" t="s">
        <v>4</v>
      </c>
      <c r="C15" s="135" t="s">
        <v>4</v>
      </c>
      <c r="D15" s="135" t="s">
        <v>4</v>
      </c>
      <c r="E15" s="135" t="s">
        <v>4</v>
      </c>
      <c r="F15" s="135" t="s">
        <v>4</v>
      </c>
    </row>
    <row r="16" spans="1:6" s="34" customFormat="1" ht="12.75" x14ac:dyDescent="0.2">
      <c r="A16" s="130" t="s">
        <v>178</v>
      </c>
      <c r="B16" s="135" t="s">
        <v>4</v>
      </c>
      <c r="C16" s="135" t="s">
        <v>4</v>
      </c>
      <c r="D16" s="135" t="s">
        <v>4</v>
      </c>
      <c r="E16" s="135" t="s">
        <v>4</v>
      </c>
      <c r="F16" s="135" t="s">
        <v>4</v>
      </c>
    </row>
    <row r="17" spans="1:6" s="34" customFormat="1" ht="12.75" x14ac:dyDescent="0.2">
      <c r="A17" s="132" t="s">
        <v>7</v>
      </c>
      <c r="B17" s="138" t="s">
        <v>4</v>
      </c>
      <c r="C17" s="138" t="s">
        <v>4</v>
      </c>
      <c r="D17" s="138" t="s">
        <v>4</v>
      </c>
      <c r="E17" s="138" t="s">
        <v>4</v>
      </c>
      <c r="F17" s="138" t="s">
        <v>4</v>
      </c>
    </row>
    <row r="18" spans="1:6" s="34" customFormat="1" ht="12.75" x14ac:dyDescent="0.2">
      <c r="A18" s="130" t="s">
        <v>179</v>
      </c>
      <c r="B18" s="135" t="s">
        <v>4</v>
      </c>
      <c r="C18" s="135" t="s">
        <v>4</v>
      </c>
      <c r="D18" s="135" t="s">
        <v>4</v>
      </c>
      <c r="E18" s="135" t="s">
        <v>4</v>
      </c>
      <c r="F18" s="135" t="s">
        <v>4</v>
      </c>
    </row>
    <row r="19" spans="1:6" s="34" customFormat="1" ht="12.75" x14ac:dyDescent="0.2">
      <c r="A19" s="130" t="s">
        <v>178</v>
      </c>
      <c r="B19" s="135" t="s">
        <v>4</v>
      </c>
      <c r="C19" s="135" t="s">
        <v>4</v>
      </c>
      <c r="D19" s="135" t="s">
        <v>4</v>
      </c>
      <c r="E19" s="135" t="s">
        <v>4</v>
      </c>
      <c r="F19" s="135" t="s">
        <v>4</v>
      </c>
    </row>
    <row r="20" spans="1:6" s="34" customFormat="1" ht="12.75" x14ac:dyDescent="0.2">
      <c r="A20" s="132" t="s">
        <v>8</v>
      </c>
      <c r="B20" s="137">
        <v>30280</v>
      </c>
      <c r="C20" s="137">
        <v>29541</v>
      </c>
      <c r="D20" s="137">
        <v>37421</v>
      </c>
      <c r="E20" s="137">
        <v>30570</v>
      </c>
      <c r="F20" s="137">
        <v>47991</v>
      </c>
    </row>
    <row r="21" spans="1:6" s="34" customFormat="1" ht="12.75" x14ac:dyDescent="0.2">
      <c r="A21" s="86"/>
      <c r="B21" s="87"/>
      <c r="C21" s="87"/>
      <c r="D21" s="87"/>
      <c r="E21" s="87"/>
      <c r="F21" s="88"/>
    </row>
    <row r="22" spans="1:6" s="34" customFormat="1" ht="54" customHeight="1" x14ac:dyDescent="0.2">
      <c r="A22" s="89" t="s">
        <v>190</v>
      </c>
      <c r="B22" s="89"/>
      <c r="C22" s="89"/>
      <c r="D22" s="89"/>
      <c r="E22" s="89"/>
      <c r="F22" s="89"/>
    </row>
    <row r="23" spans="1:6" s="34" customFormat="1" ht="15.95" customHeight="1" x14ac:dyDescent="0.2">
      <c r="A23" s="89" t="s">
        <v>13</v>
      </c>
      <c r="B23" s="89"/>
      <c r="C23" s="89"/>
      <c r="D23" s="89"/>
      <c r="E23" s="89"/>
      <c r="F23" s="89"/>
    </row>
    <row r="24" spans="1:6" s="34" customFormat="1" ht="15.95" customHeight="1" x14ac:dyDescent="0.2">
      <c r="A24" s="89" t="s">
        <v>10</v>
      </c>
      <c r="B24" s="89"/>
      <c r="C24" s="89"/>
      <c r="D24" s="89"/>
      <c r="E24" s="89"/>
      <c r="F24" s="89"/>
    </row>
    <row r="25" spans="1:6" s="34" customFormat="1" ht="15.95" customHeight="1" x14ac:dyDescent="0.2">
      <c r="A25" s="89" t="s">
        <v>11</v>
      </c>
      <c r="B25" s="89"/>
      <c r="C25" s="89"/>
      <c r="D25" s="89"/>
      <c r="E25" s="89"/>
      <c r="F25" s="89"/>
    </row>
    <row r="26" spans="1:6" ht="30" customHeight="1" x14ac:dyDescent="0.25">
      <c r="A26" s="72" t="s">
        <v>12</v>
      </c>
      <c r="B26" s="73"/>
      <c r="C26" s="73"/>
      <c r="D26" s="73"/>
      <c r="E26" s="73"/>
      <c r="F26" s="74"/>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dtcc_irs_20121123</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G21" sqref="G21"/>
    </sheetView>
  </sheetViews>
  <sheetFormatPr defaultRowHeight="15" x14ac:dyDescent="0.25"/>
  <cols>
    <col min="1" max="1" width="20.7109375" style="5" bestFit="1" customWidth="1"/>
    <col min="2" max="5" width="12.7109375" style="5" customWidth="1"/>
    <col min="6" max="16384" width="9.140625" style="5"/>
  </cols>
  <sheetData>
    <row r="1" spans="1:5" ht="15" customHeight="1" x14ac:dyDescent="0.25">
      <c r="A1" s="52" t="s">
        <v>0</v>
      </c>
      <c r="B1" s="110" t="s">
        <v>203</v>
      </c>
      <c r="C1" s="111"/>
      <c r="D1" s="110" t="s">
        <v>76</v>
      </c>
      <c r="E1" s="111"/>
    </row>
    <row r="2" spans="1:5" ht="15.75" x14ac:dyDescent="0.25">
      <c r="A2" s="38" t="s">
        <v>133</v>
      </c>
      <c r="B2" s="38" t="s">
        <v>134</v>
      </c>
      <c r="C2" s="38" t="s">
        <v>1</v>
      </c>
      <c r="D2" s="38" t="s">
        <v>3</v>
      </c>
      <c r="E2" s="38" t="s">
        <v>1</v>
      </c>
    </row>
    <row r="3" spans="1:5" x14ac:dyDescent="0.25">
      <c r="A3" s="10" t="s">
        <v>33</v>
      </c>
      <c r="B3" s="62" t="s">
        <v>198</v>
      </c>
      <c r="C3" s="62">
        <v>1325449</v>
      </c>
      <c r="D3" s="62" t="s">
        <v>198</v>
      </c>
      <c r="E3" s="62">
        <v>186962</v>
      </c>
    </row>
    <row r="4" spans="1:5" x14ac:dyDescent="0.25">
      <c r="A4" s="11" t="s">
        <v>136</v>
      </c>
      <c r="B4" s="58" t="s">
        <v>219</v>
      </c>
      <c r="C4" s="58">
        <v>628213</v>
      </c>
      <c r="D4" s="58" t="s">
        <v>219</v>
      </c>
      <c r="E4" s="58">
        <v>98265</v>
      </c>
    </row>
    <row r="5" spans="1:5" x14ac:dyDescent="0.25">
      <c r="A5" s="11" t="s">
        <v>141</v>
      </c>
      <c r="B5" s="58" t="s">
        <v>219</v>
      </c>
      <c r="C5" s="58">
        <v>697236</v>
      </c>
      <c r="D5" s="58" t="s">
        <v>219</v>
      </c>
      <c r="E5" s="58">
        <v>88697</v>
      </c>
    </row>
    <row r="6" spans="1:5" x14ac:dyDescent="0.25">
      <c r="A6" s="10" t="s">
        <v>35</v>
      </c>
      <c r="B6" s="62">
        <v>3580764</v>
      </c>
      <c r="C6" s="62">
        <v>6666640</v>
      </c>
      <c r="D6" s="62">
        <v>902552</v>
      </c>
      <c r="E6" s="62">
        <v>2115913</v>
      </c>
    </row>
    <row r="7" spans="1:5" x14ac:dyDescent="0.25">
      <c r="A7" s="11" t="s">
        <v>135</v>
      </c>
      <c r="B7" s="58" t="s">
        <v>219</v>
      </c>
      <c r="C7" s="58">
        <v>159069</v>
      </c>
      <c r="D7" s="58" t="s">
        <v>219</v>
      </c>
      <c r="E7" s="58">
        <v>44617</v>
      </c>
    </row>
    <row r="8" spans="1:5" x14ac:dyDescent="0.25">
      <c r="A8" s="11" t="s">
        <v>136</v>
      </c>
      <c r="B8" s="58">
        <v>1576799</v>
      </c>
      <c r="C8" s="58">
        <v>3236987</v>
      </c>
      <c r="D8" s="58">
        <v>430702</v>
      </c>
      <c r="E8" s="58">
        <v>900822</v>
      </c>
    </row>
    <row r="9" spans="1:5" x14ac:dyDescent="0.25">
      <c r="A9" s="11" t="s">
        <v>137</v>
      </c>
      <c r="B9" s="58">
        <v>1983027</v>
      </c>
      <c r="C9" s="58">
        <v>2914504</v>
      </c>
      <c r="D9" s="58">
        <v>466744</v>
      </c>
      <c r="E9" s="58">
        <v>1120257</v>
      </c>
    </row>
    <row r="10" spans="1:5" x14ac:dyDescent="0.25">
      <c r="A10" s="11" t="s">
        <v>138</v>
      </c>
      <c r="B10" s="58">
        <v>20938</v>
      </c>
      <c r="C10" s="58">
        <v>356080</v>
      </c>
      <c r="D10" s="58">
        <v>5106</v>
      </c>
      <c r="E10" s="58">
        <v>50217</v>
      </c>
    </row>
    <row r="11" spans="1:5" x14ac:dyDescent="0.25">
      <c r="A11" s="10" t="s">
        <v>36</v>
      </c>
      <c r="B11" s="62" t="s">
        <v>219</v>
      </c>
      <c r="C11" s="62">
        <v>715830</v>
      </c>
      <c r="D11" s="62" t="s">
        <v>198</v>
      </c>
      <c r="E11" s="62">
        <v>338060</v>
      </c>
    </row>
    <row r="12" spans="1:5" ht="17.25" customHeight="1" x14ac:dyDescent="0.25">
      <c r="A12" s="11" t="s">
        <v>144</v>
      </c>
      <c r="B12" s="58" t="s">
        <v>219</v>
      </c>
      <c r="C12" s="58">
        <v>54932</v>
      </c>
      <c r="D12" s="58" t="s">
        <v>219</v>
      </c>
      <c r="E12" s="58">
        <v>27357</v>
      </c>
    </row>
    <row r="13" spans="1:5" ht="15.95" customHeight="1" x14ac:dyDescent="0.25">
      <c r="A13" s="11" t="s">
        <v>139</v>
      </c>
      <c r="B13" s="58" t="s">
        <v>219</v>
      </c>
      <c r="C13" s="58">
        <v>660898</v>
      </c>
      <c r="D13" s="58" t="s">
        <v>219</v>
      </c>
      <c r="E13" s="58">
        <v>310703</v>
      </c>
    </row>
    <row r="14" spans="1:5" ht="15.95" customHeight="1" x14ac:dyDescent="0.25">
      <c r="A14" s="4" t="s">
        <v>8</v>
      </c>
      <c r="B14" s="62">
        <v>3580764</v>
      </c>
      <c r="C14" s="62">
        <v>8707919</v>
      </c>
      <c r="D14" s="62">
        <v>902552</v>
      </c>
      <c r="E14" s="62">
        <v>2640935</v>
      </c>
    </row>
    <row r="15" spans="1:5" x14ac:dyDescent="0.25">
      <c r="C15" s="29"/>
      <c r="D15" s="29"/>
      <c r="E15" s="29"/>
    </row>
  </sheetData>
  <mergeCells count="2">
    <mergeCell ref="B1:C1"/>
    <mergeCell ref="D1:E1"/>
  </mergeCells>
  <printOptions gridLines="1"/>
  <pageMargins left="0.75" right="0.75" top="1" bottom="1" header="0.5" footer="0.5"/>
  <pageSetup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H22" sqref="H22"/>
    </sheetView>
  </sheetViews>
  <sheetFormatPr defaultRowHeight="15" x14ac:dyDescent="0.25"/>
  <cols>
    <col min="1" max="1" width="20.7109375" style="5" bestFit="1" customWidth="1"/>
    <col min="2" max="7" width="10.7109375" style="5" customWidth="1"/>
    <col min="8" max="16384" width="9.140625" style="5"/>
  </cols>
  <sheetData>
    <row r="1" spans="1:7" ht="15" customHeight="1" x14ac:dyDescent="0.25">
      <c r="A1" s="51"/>
      <c r="B1" s="112" t="s">
        <v>203</v>
      </c>
      <c r="C1" s="112"/>
      <c r="D1" s="112"/>
      <c r="E1" s="112" t="s">
        <v>76</v>
      </c>
      <c r="F1" s="112"/>
      <c r="G1" s="112"/>
    </row>
    <row r="2" spans="1:7" ht="15.75" x14ac:dyDescent="0.25">
      <c r="A2" s="38" t="s">
        <v>133</v>
      </c>
      <c r="B2" s="38" t="s">
        <v>202</v>
      </c>
      <c r="C2" s="38" t="s">
        <v>39</v>
      </c>
      <c r="D2" s="38" t="s">
        <v>36</v>
      </c>
      <c r="E2" s="38" t="s">
        <v>38</v>
      </c>
      <c r="F2" s="38" t="s">
        <v>39</v>
      </c>
      <c r="G2" s="38" t="s">
        <v>36</v>
      </c>
    </row>
    <row r="3" spans="1:7" x14ac:dyDescent="0.25">
      <c r="A3" s="10" t="s">
        <v>33</v>
      </c>
      <c r="B3" s="62">
        <v>59331</v>
      </c>
      <c r="C3" s="62">
        <v>630802</v>
      </c>
      <c r="D3" s="62">
        <v>635316</v>
      </c>
      <c r="E3" s="62">
        <v>15100</v>
      </c>
      <c r="F3" s="62">
        <v>69199</v>
      </c>
      <c r="G3" s="62">
        <v>102664</v>
      </c>
    </row>
    <row r="4" spans="1:7" x14ac:dyDescent="0.25">
      <c r="A4" s="11" t="s">
        <v>136</v>
      </c>
      <c r="B4" s="58" t="s">
        <v>221</v>
      </c>
      <c r="C4" s="58" t="s">
        <v>221</v>
      </c>
      <c r="D4" s="58">
        <v>628213</v>
      </c>
      <c r="E4" s="58" t="s">
        <v>221</v>
      </c>
      <c r="F4" s="58" t="s">
        <v>221</v>
      </c>
      <c r="G4" s="58">
        <v>98265</v>
      </c>
    </row>
    <row r="5" spans="1:7" x14ac:dyDescent="0.25">
      <c r="A5" s="11" t="s">
        <v>141</v>
      </c>
      <c r="B5" s="58">
        <v>59331</v>
      </c>
      <c r="C5" s="58">
        <v>630802</v>
      </c>
      <c r="D5" s="58">
        <v>7103</v>
      </c>
      <c r="E5" s="58">
        <v>15100</v>
      </c>
      <c r="F5" s="58">
        <v>69199</v>
      </c>
      <c r="G5" s="58">
        <v>4399</v>
      </c>
    </row>
    <row r="6" spans="1:7" x14ac:dyDescent="0.25">
      <c r="A6" s="11" t="s">
        <v>138</v>
      </c>
      <c r="B6" s="58" t="s">
        <v>221</v>
      </c>
      <c r="C6" s="58" t="s">
        <v>221</v>
      </c>
      <c r="D6" s="58" t="s">
        <v>221</v>
      </c>
      <c r="E6" s="58" t="s">
        <v>221</v>
      </c>
      <c r="F6" s="58" t="s">
        <v>221</v>
      </c>
      <c r="G6" s="58" t="s">
        <v>221</v>
      </c>
    </row>
    <row r="7" spans="1:7" x14ac:dyDescent="0.25">
      <c r="A7" s="10" t="s">
        <v>35</v>
      </c>
      <c r="B7" s="62">
        <v>861923</v>
      </c>
      <c r="C7" s="62">
        <v>3877322</v>
      </c>
      <c r="D7" s="62">
        <v>5508160</v>
      </c>
      <c r="E7" s="62">
        <v>348990</v>
      </c>
      <c r="F7" s="62">
        <v>1191858</v>
      </c>
      <c r="G7" s="62">
        <v>1477616</v>
      </c>
    </row>
    <row r="8" spans="1:7" x14ac:dyDescent="0.25">
      <c r="A8" s="11" t="s">
        <v>135</v>
      </c>
      <c r="B8" s="58" t="s">
        <v>221</v>
      </c>
      <c r="C8" s="58" t="s">
        <v>221</v>
      </c>
      <c r="D8" s="58">
        <v>159069</v>
      </c>
      <c r="E8" s="58" t="s">
        <v>221</v>
      </c>
      <c r="F8" s="58" t="s">
        <v>221</v>
      </c>
      <c r="G8" s="58">
        <v>44617</v>
      </c>
    </row>
    <row r="9" spans="1:7" x14ac:dyDescent="0.25">
      <c r="A9" s="11" t="s">
        <v>136</v>
      </c>
      <c r="B9" s="58" t="s">
        <v>221</v>
      </c>
      <c r="C9" s="58" t="s">
        <v>221</v>
      </c>
      <c r="D9" s="58">
        <v>4813786</v>
      </c>
      <c r="E9" s="58" t="s">
        <v>221</v>
      </c>
      <c r="F9" s="58" t="s">
        <v>221</v>
      </c>
      <c r="G9" s="58">
        <v>1331524</v>
      </c>
    </row>
    <row r="10" spans="1:7" x14ac:dyDescent="0.25">
      <c r="A10" s="11" t="s">
        <v>137</v>
      </c>
      <c r="B10" s="56">
        <v>861923</v>
      </c>
      <c r="C10" s="56">
        <v>3877322</v>
      </c>
      <c r="D10" s="56">
        <v>158287</v>
      </c>
      <c r="E10" s="58">
        <v>348990</v>
      </c>
      <c r="F10" s="58">
        <v>1191858</v>
      </c>
      <c r="G10" s="58">
        <v>46152</v>
      </c>
    </row>
    <row r="11" spans="1:7" x14ac:dyDescent="0.25">
      <c r="A11" s="11" t="s">
        <v>138</v>
      </c>
      <c r="B11" s="58" t="s">
        <v>221</v>
      </c>
      <c r="C11" s="58" t="s">
        <v>221</v>
      </c>
      <c r="D11" s="58">
        <v>377018</v>
      </c>
      <c r="E11" s="58" t="s">
        <v>221</v>
      </c>
      <c r="F11" s="58" t="s">
        <v>221</v>
      </c>
      <c r="G11" s="58">
        <v>55323</v>
      </c>
    </row>
    <row r="12" spans="1:7" s="30" customFormat="1" x14ac:dyDescent="0.25">
      <c r="A12" s="10" t="s">
        <v>66</v>
      </c>
      <c r="B12" s="62" t="s">
        <v>221</v>
      </c>
      <c r="C12" s="62" t="s">
        <v>221</v>
      </c>
      <c r="D12" s="62">
        <v>715830</v>
      </c>
      <c r="E12" s="62" t="s">
        <v>221</v>
      </c>
      <c r="F12" s="62" t="s">
        <v>221</v>
      </c>
      <c r="G12" s="62">
        <v>338060</v>
      </c>
    </row>
    <row r="13" spans="1:7" x14ac:dyDescent="0.25">
      <c r="A13" s="4" t="s">
        <v>8</v>
      </c>
      <c r="B13" s="62">
        <v>921254</v>
      </c>
      <c r="C13" s="62">
        <v>4508124</v>
      </c>
      <c r="D13" s="62">
        <v>6859306</v>
      </c>
      <c r="E13" s="62">
        <v>364090</v>
      </c>
      <c r="F13" s="62">
        <v>1261057</v>
      </c>
      <c r="G13" s="62">
        <v>1918340</v>
      </c>
    </row>
    <row r="14" spans="1:7" ht="15" customHeight="1" x14ac:dyDescent="0.25">
      <c r="A14" s="107" t="s">
        <v>142</v>
      </c>
      <c r="B14" s="108"/>
      <c r="C14" s="108"/>
      <c r="D14" s="108"/>
      <c r="E14" s="108"/>
      <c r="F14" s="108"/>
      <c r="G14" s="109"/>
    </row>
  </sheetData>
  <mergeCells count="3">
    <mergeCell ref="B1:D1"/>
    <mergeCell ref="E1:G1"/>
    <mergeCell ref="A14:G14"/>
  </mergeCells>
  <printOptions gridLines="1"/>
  <pageMargins left="0.75" right="0.75" top="1" bottom="1" header="0.5" footer="0.5"/>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A10" sqref="A10"/>
    </sheetView>
  </sheetViews>
  <sheetFormatPr defaultRowHeight="15" x14ac:dyDescent="0.25"/>
  <cols>
    <col min="1" max="1" width="20.7109375" bestFit="1" customWidth="1"/>
    <col min="2" max="4" width="14.7109375" customWidth="1"/>
  </cols>
  <sheetData>
    <row r="1" spans="1:4" ht="68.25" customHeight="1" x14ac:dyDescent="0.25">
      <c r="A1" s="97" t="s">
        <v>212</v>
      </c>
      <c r="B1" s="97"/>
      <c r="C1" s="97"/>
      <c r="D1" s="97"/>
    </row>
    <row r="2" spans="1:4" ht="25.5" customHeight="1" x14ac:dyDescent="0.25">
      <c r="A2" s="97" t="s">
        <v>81</v>
      </c>
      <c r="B2" s="97"/>
      <c r="C2" s="97"/>
      <c r="D2" s="97"/>
    </row>
    <row r="3" spans="1:4" ht="15" customHeight="1" x14ac:dyDescent="0.25">
      <c r="A3" s="97" t="s">
        <v>82</v>
      </c>
      <c r="B3" s="97"/>
      <c r="C3" s="97"/>
      <c r="D3" s="97"/>
    </row>
    <row r="4" spans="1:4" ht="15" customHeight="1" x14ac:dyDescent="0.25">
      <c r="A4" s="103" t="s">
        <v>83</v>
      </c>
      <c r="B4" s="104"/>
      <c r="C4" s="104"/>
      <c r="D4" s="104"/>
    </row>
    <row r="5" spans="1:4" ht="15" customHeight="1" x14ac:dyDescent="0.25">
      <c r="A5" s="97" t="s">
        <v>84</v>
      </c>
      <c r="B5" s="97"/>
      <c r="C5" s="97"/>
      <c r="D5" s="97"/>
    </row>
    <row r="6" spans="1:4" ht="25.5" customHeight="1" x14ac:dyDescent="0.25">
      <c r="A6" s="97" t="s">
        <v>85</v>
      </c>
      <c r="B6" s="97"/>
      <c r="C6" s="97"/>
      <c r="D6" s="97"/>
    </row>
    <row r="7" spans="1:4" x14ac:dyDescent="0.25">
      <c r="A7" s="97" t="s">
        <v>207</v>
      </c>
      <c r="B7" s="97"/>
      <c r="C7" s="97"/>
      <c r="D7" s="97"/>
    </row>
    <row r="8" spans="1:4" ht="30" customHeight="1" x14ac:dyDescent="0.25">
      <c r="A8" s="98" t="s">
        <v>12</v>
      </c>
      <c r="B8" s="98"/>
      <c r="C8" s="98"/>
      <c r="D8" s="98"/>
    </row>
  </sheetData>
  <mergeCells count="8">
    <mergeCell ref="A7:D7"/>
    <mergeCell ref="A8:D8"/>
    <mergeCell ref="A6:D6"/>
    <mergeCell ref="A1:D1"/>
    <mergeCell ref="A2:D2"/>
    <mergeCell ref="A3:D3"/>
    <mergeCell ref="A4:D4"/>
    <mergeCell ref="A5:D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F16" sqref="F16"/>
    </sheetView>
  </sheetViews>
  <sheetFormatPr defaultRowHeight="15" x14ac:dyDescent="0.25"/>
  <cols>
    <col min="1" max="1" width="20.7109375" style="5" bestFit="1" customWidth="1"/>
    <col min="2" max="4" width="14.7109375" style="5" customWidth="1"/>
    <col min="5" max="16384" width="9.140625" style="5"/>
  </cols>
  <sheetData>
    <row r="1" spans="1:4" x14ac:dyDescent="0.25">
      <c r="A1" s="52" t="s">
        <v>133</v>
      </c>
      <c r="B1" s="37" t="s">
        <v>134</v>
      </c>
      <c r="C1" s="37" t="s">
        <v>1</v>
      </c>
      <c r="D1" s="37" t="s">
        <v>8</v>
      </c>
    </row>
    <row r="2" spans="1:4" x14ac:dyDescent="0.25">
      <c r="A2" s="46" t="s">
        <v>33</v>
      </c>
      <c r="B2" s="171">
        <v>0</v>
      </c>
      <c r="C2" s="171">
        <v>63</v>
      </c>
      <c r="D2" s="171">
        <v>63</v>
      </c>
    </row>
    <row r="3" spans="1:4" x14ac:dyDescent="0.25">
      <c r="A3" s="9" t="s">
        <v>204</v>
      </c>
      <c r="B3" s="172">
        <v>0</v>
      </c>
      <c r="C3" s="172">
        <v>63</v>
      </c>
      <c r="D3" s="172">
        <v>63</v>
      </c>
    </row>
    <row r="4" spans="1:4" x14ac:dyDescent="0.25">
      <c r="A4" s="46" t="s">
        <v>35</v>
      </c>
      <c r="B4" s="171">
        <v>5358</v>
      </c>
      <c r="C4" s="171">
        <v>74</v>
      </c>
      <c r="D4" s="171">
        <v>5432</v>
      </c>
    </row>
    <row r="5" spans="1:4" x14ac:dyDescent="0.25">
      <c r="A5" s="9" t="s">
        <v>194</v>
      </c>
      <c r="B5" s="172">
        <v>2283</v>
      </c>
      <c r="C5" s="172">
        <v>33</v>
      </c>
      <c r="D5" s="172">
        <v>2316</v>
      </c>
    </row>
    <row r="6" spans="1:4" x14ac:dyDescent="0.25">
      <c r="A6" s="9" t="s">
        <v>141</v>
      </c>
      <c r="B6" s="172">
        <v>3075</v>
      </c>
      <c r="C6" s="172">
        <v>41</v>
      </c>
      <c r="D6" s="172">
        <v>3116</v>
      </c>
    </row>
    <row r="7" spans="1:4" x14ac:dyDescent="0.25">
      <c r="A7" s="46" t="s">
        <v>36</v>
      </c>
      <c r="B7" s="171">
        <v>7</v>
      </c>
      <c r="C7" s="171">
        <v>25</v>
      </c>
      <c r="D7" s="171">
        <v>32</v>
      </c>
    </row>
    <row r="8" spans="1:4" x14ac:dyDescent="0.25">
      <c r="A8" s="46" t="s">
        <v>8</v>
      </c>
      <c r="B8" s="171">
        <v>5365</v>
      </c>
      <c r="C8" s="171">
        <v>162</v>
      </c>
      <c r="D8" s="171">
        <v>5527</v>
      </c>
    </row>
  </sheetData>
  <printOptions gridLines="1"/>
  <pageMargins left="0.75" right="0.75" top="1" bottom="1" header="0.5" footer="0.5"/>
  <pageSetup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F17" sqref="F17"/>
    </sheetView>
  </sheetViews>
  <sheetFormatPr defaultRowHeight="15" x14ac:dyDescent="0.25"/>
  <cols>
    <col min="1" max="1" width="20.7109375" style="5" bestFit="1" customWidth="1"/>
    <col min="2" max="5" width="12.7109375" style="5" customWidth="1"/>
    <col min="6" max="16384" width="9.140625" style="5"/>
  </cols>
  <sheetData>
    <row r="1" spans="1:5" x14ac:dyDescent="0.25">
      <c r="A1" s="37" t="s">
        <v>133</v>
      </c>
      <c r="B1" s="37" t="s">
        <v>202</v>
      </c>
      <c r="C1" s="37" t="s">
        <v>39</v>
      </c>
      <c r="D1" s="37" t="s">
        <v>36</v>
      </c>
      <c r="E1" s="37" t="s">
        <v>8</v>
      </c>
    </row>
    <row r="2" spans="1:5" x14ac:dyDescent="0.25">
      <c r="A2" s="46" t="s">
        <v>33</v>
      </c>
      <c r="B2" s="173">
        <v>3</v>
      </c>
      <c r="C2" s="173">
        <v>16</v>
      </c>
      <c r="D2" s="173">
        <v>44</v>
      </c>
      <c r="E2" s="173">
        <v>63</v>
      </c>
    </row>
    <row r="3" spans="1:5" x14ac:dyDescent="0.25">
      <c r="A3" s="46" t="s">
        <v>35</v>
      </c>
      <c r="B3" s="173">
        <v>1457</v>
      </c>
      <c r="C3" s="173">
        <v>1652</v>
      </c>
      <c r="D3" s="173">
        <v>2323</v>
      </c>
      <c r="E3" s="173">
        <v>5432</v>
      </c>
    </row>
    <row r="4" spans="1:5" x14ac:dyDescent="0.25">
      <c r="A4" s="46" t="s">
        <v>36</v>
      </c>
      <c r="B4" s="173" t="s">
        <v>198</v>
      </c>
      <c r="C4" s="173" t="s">
        <v>198</v>
      </c>
      <c r="D4" s="173">
        <v>32</v>
      </c>
      <c r="E4" s="173">
        <v>32</v>
      </c>
    </row>
    <row r="5" spans="1:5" x14ac:dyDescent="0.25">
      <c r="A5" s="47" t="s">
        <v>8</v>
      </c>
      <c r="B5" s="173">
        <v>1460</v>
      </c>
      <c r="C5" s="173">
        <v>1668</v>
      </c>
      <c r="D5" s="173">
        <v>2399</v>
      </c>
      <c r="E5" s="173">
        <v>5527</v>
      </c>
    </row>
  </sheetData>
  <printOptions gridLines="1"/>
  <pageMargins left="0.75" right="0.75" top="1" bottom="1" header="0.5" footer="0.5"/>
  <pageSetup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zoomScaleNormal="100" workbookViewId="0">
      <selection activeCell="F18" sqref="F18"/>
    </sheetView>
  </sheetViews>
  <sheetFormatPr defaultRowHeight="15" x14ac:dyDescent="0.25"/>
  <cols>
    <col min="1" max="1" width="20.7109375" style="5" bestFit="1" customWidth="1"/>
    <col min="2" max="5" width="12.7109375" style="5" customWidth="1"/>
    <col min="6" max="16384" width="9.140625" style="5"/>
  </cols>
  <sheetData>
    <row r="1" spans="1:5" ht="15" customHeight="1" x14ac:dyDescent="0.25">
      <c r="A1" s="52" t="s">
        <v>0</v>
      </c>
      <c r="B1" s="113" t="s">
        <v>143</v>
      </c>
      <c r="C1" s="113"/>
      <c r="D1" s="113" t="s">
        <v>76</v>
      </c>
      <c r="E1" s="113"/>
    </row>
    <row r="2" spans="1:5" x14ac:dyDescent="0.25">
      <c r="A2" s="37" t="s">
        <v>133</v>
      </c>
      <c r="B2" s="37" t="s">
        <v>134</v>
      </c>
      <c r="C2" s="37" t="s">
        <v>1</v>
      </c>
      <c r="D2" s="37" t="s">
        <v>3</v>
      </c>
      <c r="E2" s="37" t="s">
        <v>1</v>
      </c>
    </row>
    <row r="3" spans="1:5" x14ac:dyDescent="0.25">
      <c r="A3" s="46" t="s">
        <v>33</v>
      </c>
      <c r="B3" s="175" t="s">
        <v>198</v>
      </c>
      <c r="C3" s="175">
        <v>65</v>
      </c>
      <c r="D3" s="175" t="s">
        <v>198</v>
      </c>
      <c r="E3" s="176">
        <v>61</v>
      </c>
    </row>
    <row r="4" spans="1:5" x14ac:dyDescent="0.25">
      <c r="A4" s="46" t="s">
        <v>35</v>
      </c>
      <c r="B4" s="175">
        <v>4593</v>
      </c>
      <c r="C4" s="175">
        <v>66</v>
      </c>
      <c r="D4" s="175">
        <v>6121</v>
      </c>
      <c r="E4" s="176">
        <v>82</v>
      </c>
    </row>
    <row r="5" spans="1:5" s="39" customFormat="1" x14ac:dyDescent="0.25">
      <c r="A5" s="46" t="s">
        <v>66</v>
      </c>
      <c r="B5" s="175">
        <v>7</v>
      </c>
      <c r="C5" s="175">
        <v>26</v>
      </c>
      <c r="D5" s="175">
        <v>7</v>
      </c>
      <c r="E5" s="175">
        <v>24</v>
      </c>
    </row>
    <row r="6" spans="1:5" ht="15.95" customHeight="1" x14ac:dyDescent="0.25">
      <c r="A6" s="47" t="s">
        <v>8</v>
      </c>
      <c r="B6" s="174">
        <v>4600</v>
      </c>
      <c r="C6" s="174">
        <v>157</v>
      </c>
      <c r="D6" s="174">
        <v>6128</v>
      </c>
      <c r="E6" s="174">
        <v>167</v>
      </c>
    </row>
    <row r="7" spans="1:5" ht="18" customHeight="1" x14ac:dyDescent="0.25">
      <c r="A7" s="99" t="s">
        <v>142</v>
      </c>
      <c r="B7" s="100"/>
      <c r="C7" s="100"/>
      <c r="D7" s="100"/>
      <c r="E7" s="101"/>
    </row>
  </sheetData>
  <mergeCells count="3">
    <mergeCell ref="B1:C1"/>
    <mergeCell ref="D1:E1"/>
    <mergeCell ref="A7:E7"/>
  </mergeCells>
  <printOptions gridLines="1"/>
  <pageMargins left="0.75" right="0.75" top="1" bottom="1" header="0.5" footer="0.5"/>
  <pageSetup orientation="portrait"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G19" sqref="G19"/>
    </sheetView>
  </sheetViews>
  <sheetFormatPr defaultRowHeight="15" x14ac:dyDescent="0.25"/>
  <cols>
    <col min="1" max="1" width="20.7109375" style="5" bestFit="1" customWidth="1"/>
    <col min="2" max="7" width="10.7109375" style="5" customWidth="1"/>
    <col min="8" max="16384" width="9.140625" style="5"/>
  </cols>
  <sheetData>
    <row r="1" spans="1:7" ht="15" customHeight="1" x14ac:dyDescent="0.25">
      <c r="A1" s="52" t="s">
        <v>0</v>
      </c>
      <c r="B1" s="113" t="s">
        <v>203</v>
      </c>
      <c r="C1" s="113"/>
      <c r="D1" s="113"/>
      <c r="E1" s="113" t="s">
        <v>76</v>
      </c>
      <c r="F1" s="113"/>
      <c r="G1" s="113"/>
    </row>
    <row r="2" spans="1:7" x14ac:dyDescent="0.25">
      <c r="A2" s="37" t="s">
        <v>133</v>
      </c>
      <c r="B2" s="37" t="s">
        <v>202</v>
      </c>
      <c r="C2" s="37" t="s">
        <v>39</v>
      </c>
      <c r="D2" s="37" t="s">
        <v>36</v>
      </c>
      <c r="E2" s="37" t="s">
        <v>38</v>
      </c>
      <c r="F2" s="37" t="s">
        <v>39</v>
      </c>
      <c r="G2" s="37" t="s">
        <v>36</v>
      </c>
    </row>
    <row r="3" spans="1:7" x14ac:dyDescent="0.25">
      <c r="A3" s="46" t="s">
        <v>33</v>
      </c>
      <c r="B3" s="178">
        <v>5</v>
      </c>
      <c r="C3" s="178">
        <v>16</v>
      </c>
      <c r="D3" s="178">
        <v>44</v>
      </c>
      <c r="E3" s="178">
        <v>1</v>
      </c>
      <c r="F3" s="178">
        <v>16</v>
      </c>
      <c r="G3" s="178">
        <v>44</v>
      </c>
    </row>
    <row r="4" spans="1:7" x14ac:dyDescent="0.25">
      <c r="A4" s="46" t="s">
        <v>35</v>
      </c>
      <c r="B4" s="178">
        <v>832</v>
      </c>
      <c r="C4" s="178">
        <v>1068</v>
      </c>
      <c r="D4" s="178">
        <v>2759</v>
      </c>
      <c r="E4" s="178">
        <v>2081</v>
      </c>
      <c r="F4" s="178">
        <v>2236</v>
      </c>
      <c r="G4" s="178">
        <v>1886</v>
      </c>
    </row>
    <row r="5" spans="1:7" s="40" customFormat="1" x14ac:dyDescent="0.25">
      <c r="A5" s="46" t="s">
        <v>66</v>
      </c>
      <c r="B5" s="178" t="s">
        <v>197</v>
      </c>
      <c r="C5" s="178" t="s">
        <v>197</v>
      </c>
      <c r="D5" s="178">
        <v>33</v>
      </c>
      <c r="E5" s="178" t="s">
        <v>197</v>
      </c>
      <c r="F5" s="178" t="s">
        <v>197</v>
      </c>
      <c r="G5" s="178">
        <v>31</v>
      </c>
    </row>
    <row r="6" spans="1:7" x14ac:dyDescent="0.25">
      <c r="A6" s="47" t="s">
        <v>8</v>
      </c>
      <c r="B6" s="177">
        <v>837</v>
      </c>
      <c r="C6" s="177">
        <v>1084</v>
      </c>
      <c r="D6" s="177">
        <v>2836</v>
      </c>
      <c r="E6" s="177">
        <v>2082</v>
      </c>
      <c r="F6" s="177">
        <v>2252</v>
      </c>
      <c r="G6" s="177">
        <v>1961</v>
      </c>
    </row>
    <row r="7" spans="1:7" ht="19.5" customHeight="1" x14ac:dyDescent="0.25">
      <c r="A7" s="107" t="s">
        <v>142</v>
      </c>
      <c r="B7" s="108"/>
      <c r="C7" s="108"/>
      <c r="D7" s="108"/>
      <c r="E7" s="108"/>
      <c r="F7" s="108"/>
      <c r="G7" s="109"/>
    </row>
  </sheetData>
  <mergeCells count="3">
    <mergeCell ref="B1:D1"/>
    <mergeCell ref="E1:G1"/>
    <mergeCell ref="A7:G7"/>
  </mergeCells>
  <printOptions gridLines="1"/>
  <pageMargins left="0.75" right="0.75" top="1" bottom="1" header="0.5" footer="0.5"/>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I11" sqref="I11"/>
    </sheetView>
  </sheetViews>
  <sheetFormatPr defaultRowHeight="15" x14ac:dyDescent="0.25"/>
  <cols>
    <col min="1" max="1" width="20.7109375" bestFit="1" customWidth="1"/>
    <col min="2" max="4" width="14.7109375" customWidth="1"/>
  </cols>
  <sheetData>
    <row r="1" spans="1:4" ht="72" customHeight="1" x14ac:dyDescent="0.25">
      <c r="A1" s="98" t="s">
        <v>215</v>
      </c>
      <c r="B1" s="98"/>
      <c r="C1" s="98"/>
      <c r="D1" s="98"/>
    </row>
    <row r="2" spans="1:4" ht="25.5" customHeight="1" x14ac:dyDescent="0.25">
      <c r="A2" s="97" t="s">
        <v>81</v>
      </c>
      <c r="B2" s="97"/>
      <c r="C2" s="97"/>
      <c r="D2" s="97"/>
    </row>
    <row r="3" spans="1:4" x14ac:dyDescent="0.25">
      <c r="A3" s="97" t="s">
        <v>82</v>
      </c>
      <c r="B3" s="97"/>
      <c r="C3" s="97"/>
      <c r="D3" s="97"/>
    </row>
    <row r="4" spans="1:4" x14ac:dyDescent="0.25">
      <c r="A4" s="98" t="s">
        <v>145</v>
      </c>
      <c r="B4" s="98"/>
      <c r="C4" s="98"/>
      <c r="D4" s="98"/>
    </row>
    <row r="5" spans="1:4" x14ac:dyDescent="0.25">
      <c r="A5" s="99" t="s">
        <v>146</v>
      </c>
      <c r="B5" s="100"/>
      <c r="C5" s="100"/>
      <c r="D5" s="101"/>
    </row>
    <row r="6" spans="1:4" ht="25.5" customHeight="1" x14ac:dyDescent="0.25">
      <c r="A6" s="114" t="s">
        <v>12</v>
      </c>
      <c r="B6" s="114"/>
      <c r="C6" s="114"/>
      <c r="D6" s="114"/>
    </row>
  </sheetData>
  <mergeCells count="6">
    <mergeCell ref="A6:D6"/>
    <mergeCell ref="A1:D1"/>
    <mergeCell ref="A2:D2"/>
    <mergeCell ref="A3:D3"/>
    <mergeCell ref="A4:D4"/>
    <mergeCell ref="A5:D5"/>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B2" sqref="B2:D8"/>
    </sheetView>
  </sheetViews>
  <sheetFormatPr defaultRowHeight="15" x14ac:dyDescent="0.25"/>
  <cols>
    <col min="1" max="1" width="20.7109375" style="5" bestFit="1" customWidth="1"/>
    <col min="2" max="4" width="14.7109375" style="5" customWidth="1"/>
    <col min="5" max="16384" width="9.140625" style="5"/>
  </cols>
  <sheetData>
    <row r="1" spans="1:4" x14ac:dyDescent="0.25">
      <c r="A1" s="52" t="s">
        <v>133</v>
      </c>
      <c r="B1" s="37" t="s">
        <v>134</v>
      </c>
      <c r="C1" s="37" t="s">
        <v>1</v>
      </c>
      <c r="D1" s="37" t="s">
        <v>8</v>
      </c>
    </row>
    <row r="2" spans="1:4" x14ac:dyDescent="0.25">
      <c r="A2" s="46" t="s">
        <v>33</v>
      </c>
      <c r="B2" s="216">
        <v>0</v>
      </c>
      <c r="C2" s="216">
        <v>7359</v>
      </c>
      <c r="D2" s="216">
        <v>7359</v>
      </c>
    </row>
    <row r="3" spans="1:4" x14ac:dyDescent="0.25">
      <c r="A3" s="46" t="s">
        <v>35</v>
      </c>
      <c r="B3" s="216">
        <v>218269</v>
      </c>
      <c r="C3" s="216">
        <v>4116</v>
      </c>
      <c r="D3" s="216">
        <v>222385</v>
      </c>
    </row>
    <row r="4" spans="1:4" x14ac:dyDescent="0.25">
      <c r="A4" s="9" t="s">
        <v>34</v>
      </c>
      <c r="B4" s="215">
        <v>108677</v>
      </c>
      <c r="C4" s="215">
        <v>1912</v>
      </c>
      <c r="D4" s="216">
        <v>110589</v>
      </c>
    </row>
    <row r="5" spans="1:4" x14ac:dyDescent="0.25">
      <c r="A5" s="9" t="s">
        <v>158</v>
      </c>
      <c r="B5" s="215">
        <v>107899</v>
      </c>
      <c r="C5" s="215">
        <v>2198</v>
      </c>
      <c r="D5" s="216">
        <v>110097</v>
      </c>
    </row>
    <row r="6" spans="1:4" x14ac:dyDescent="0.25">
      <c r="A6" s="9" t="s">
        <v>36</v>
      </c>
      <c r="B6" s="215">
        <v>1693</v>
      </c>
      <c r="C6" s="215">
        <v>6</v>
      </c>
      <c r="D6" s="216">
        <v>1699</v>
      </c>
    </row>
    <row r="7" spans="1:4" x14ac:dyDescent="0.25">
      <c r="A7" s="46" t="s">
        <v>66</v>
      </c>
      <c r="B7" s="216">
        <v>1837</v>
      </c>
      <c r="C7" s="216">
        <v>2263</v>
      </c>
      <c r="D7" s="216">
        <v>4100</v>
      </c>
    </row>
    <row r="8" spans="1:4" x14ac:dyDescent="0.25">
      <c r="A8" s="6" t="s">
        <v>8</v>
      </c>
      <c r="B8" s="216">
        <v>220106</v>
      </c>
      <c r="C8" s="216">
        <v>13738</v>
      </c>
      <c r="D8" s="216">
        <v>233844</v>
      </c>
    </row>
    <row r="9" spans="1:4" ht="27" customHeight="1" x14ac:dyDescent="0.25">
      <c r="A9" s="98" t="s">
        <v>142</v>
      </c>
      <c r="B9" s="98"/>
      <c r="C9" s="98"/>
      <c r="D9" s="115"/>
    </row>
    <row r="10" spans="1:4" ht="29.25" customHeight="1" x14ac:dyDescent="0.25"/>
  </sheetData>
  <mergeCells count="1">
    <mergeCell ref="A9:D9"/>
  </mergeCells>
  <printOptions gridLines="1"/>
  <pageMargins left="0.75" right="0.75" top="1" bottom="1" header="0.5" footer="0.5"/>
  <pageSetup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D15" sqref="D15"/>
    </sheetView>
  </sheetViews>
  <sheetFormatPr defaultRowHeight="15" x14ac:dyDescent="0.25"/>
  <cols>
    <col min="1" max="1" width="20.7109375" style="5" bestFit="1" customWidth="1"/>
    <col min="2" max="5" width="12.7109375" style="5" customWidth="1"/>
    <col min="6" max="16384" width="9.140625" style="5"/>
  </cols>
  <sheetData>
    <row r="1" spans="1:5" x14ac:dyDescent="0.25">
      <c r="A1" s="37" t="s">
        <v>133</v>
      </c>
      <c r="B1" s="37" t="s">
        <v>140</v>
      </c>
      <c r="C1" s="37" t="s">
        <v>39</v>
      </c>
      <c r="D1" s="37" t="s">
        <v>36</v>
      </c>
      <c r="E1" s="37" t="s">
        <v>8</v>
      </c>
    </row>
    <row r="2" spans="1:5" x14ac:dyDescent="0.25">
      <c r="A2" s="46" t="s">
        <v>199</v>
      </c>
      <c r="B2" s="217">
        <v>20725</v>
      </c>
      <c r="C2" s="217">
        <v>90688</v>
      </c>
      <c r="D2" s="217">
        <v>118331</v>
      </c>
      <c r="E2" s="217">
        <v>229744</v>
      </c>
    </row>
    <row r="3" spans="1:5" x14ac:dyDescent="0.25">
      <c r="A3" s="46" t="s">
        <v>66</v>
      </c>
      <c r="B3" s="217" t="s">
        <v>198</v>
      </c>
      <c r="C3" s="217" t="s">
        <v>198</v>
      </c>
      <c r="D3" s="217">
        <v>4100</v>
      </c>
      <c r="E3" s="217">
        <v>4100</v>
      </c>
    </row>
    <row r="4" spans="1:5" x14ac:dyDescent="0.25">
      <c r="A4" s="48" t="s">
        <v>8</v>
      </c>
      <c r="B4" s="217">
        <v>20725</v>
      </c>
      <c r="C4" s="217">
        <v>90688</v>
      </c>
      <c r="D4" s="217">
        <v>122431</v>
      </c>
      <c r="E4" s="217">
        <v>233844</v>
      </c>
    </row>
    <row r="5" spans="1:5" ht="15.75" customHeight="1" x14ac:dyDescent="0.25">
      <c r="A5" s="114" t="s">
        <v>142</v>
      </c>
      <c r="B5" s="114"/>
      <c r="C5" s="114"/>
      <c r="D5" s="114"/>
      <c r="E5" s="114"/>
    </row>
  </sheetData>
  <mergeCells count="1">
    <mergeCell ref="A5:E5"/>
  </mergeCells>
  <printOptions gridLines="1"/>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H11" sqref="H11"/>
    </sheetView>
  </sheetViews>
  <sheetFormatPr defaultRowHeight="15" x14ac:dyDescent="0.25"/>
  <cols>
    <col min="1" max="1" width="20.7109375" style="5" customWidth="1"/>
    <col min="2" max="2" width="12" style="5" customWidth="1"/>
    <col min="3" max="4" width="11.7109375" style="5" customWidth="1"/>
    <col min="5" max="5" width="13.140625" style="5" customWidth="1"/>
    <col min="6" max="6" width="12.42578125" style="5" customWidth="1"/>
    <col min="7" max="16384" width="9.140625" style="5"/>
  </cols>
  <sheetData>
    <row r="1" spans="1:6" x14ac:dyDescent="0.25">
      <c r="A1" s="143"/>
      <c r="B1" s="146" t="s">
        <v>195</v>
      </c>
      <c r="C1" s="146" t="s">
        <v>201</v>
      </c>
      <c r="D1" s="146" t="s">
        <v>205</v>
      </c>
      <c r="E1" s="146" t="s">
        <v>206</v>
      </c>
      <c r="F1" s="146" t="s">
        <v>209</v>
      </c>
    </row>
    <row r="2" spans="1:6" x14ac:dyDescent="0.25">
      <c r="A2" s="142" t="s">
        <v>52</v>
      </c>
      <c r="B2" s="139">
        <v>42518</v>
      </c>
      <c r="C2" s="139">
        <v>34267</v>
      </c>
      <c r="D2" s="139">
        <v>53172</v>
      </c>
      <c r="E2" s="139">
        <v>46411</v>
      </c>
      <c r="F2" s="139">
        <v>83208</v>
      </c>
    </row>
    <row r="3" spans="1:6" x14ac:dyDescent="0.25">
      <c r="A3" s="144" t="s">
        <v>186</v>
      </c>
      <c r="B3" s="140">
        <v>21695</v>
      </c>
      <c r="C3" s="140">
        <v>15181</v>
      </c>
      <c r="D3" s="140">
        <v>28219</v>
      </c>
      <c r="E3" s="140">
        <v>23842</v>
      </c>
      <c r="F3" s="140">
        <v>34637</v>
      </c>
    </row>
    <row r="4" spans="1:6" x14ac:dyDescent="0.25">
      <c r="A4" s="144" t="s">
        <v>138</v>
      </c>
      <c r="B4" s="140">
        <v>20823</v>
      </c>
      <c r="C4" s="140">
        <v>19086</v>
      </c>
      <c r="D4" s="140">
        <v>24953</v>
      </c>
      <c r="E4" s="140">
        <v>22569</v>
      </c>
      <c r="F4" s="140">
        <v>48571</v>
      </c>
    </row>
    <row r="5" spans="1:6" x14ac:dyDescent="0.25">
      <c r="A5" s="145" t="s">
        <v>2</v>
      </c>
      <c r="B5" s="139">
        <v>3176</v>
      </c>
      <c r="C5" s="139">
        <v>1012</v>
      </c>
      <c r="D5" s="139">
        <v>2314</v>
      </c>
      <c r="E5" s="139">
        <v>1870</v>
      </c>
      <c r="F5" s="139">
        <v>1722</v>
      </c>
    </row>
    <row r="6" spans="1:6" x14ac:dyDescent="0.25">
      <c r="A6" s="144" t="s">
        <v>187</v>
      </c>
      <c r="B6" s="140">
        <v>2092</v>
      </c>
      <c r="C6" s="140">
        <v>684</v>
      </c>
      <c r="D6" s="140">
        <v>1582</v>
      </c>
      <c r="E6" s="140">
        <v>1335</v>
      </c>
      <c r="F6" s="140">
        <v>1229</v>
      </c>
    </row>
    <row r="7" spans="1:6" x14ac:dyDescent="0.25">
      <c r="A7" s="144" t="s">
        <v>138</v>
      </c>
      <c r="B7" s="141">
        <v>1084</v>
      </c>
      <c r="C7" s="141">
        <v>328</v>
      </c>
      <c r="D7" s="141">
        <v>732</v>
      </c>
      <c r="E7" s="141">
        <v>535</v>
      </c>
      <c r="F7" s="141">
        <v>493</v>
      </c>
    </row>
    <row r="8" spans="1:6" x14ac:dyDescent="0.25">
      <c r="A8" s="145" t="s">
        <v>5</v>
      </c>
      <c r="B8" s="139">
        <v>14865</v>
      </c>
      <c r="C8" s="139">
        <v>23803</v>
      </c>
      <c r="D8" s="139">
        <v>19356</v>
      </c>
      <c r="E8" s="139">
        <v>12858</v>
      </c>
      <c r="F8" s="139">
        <v>11052</v>
      </c>
    </row>
    <row r="9" spans="1:6" x14ac:dyDescent="0.25">
      <c r="A9" s="144" t="s">
        <v>187</v>
      </c>
      <c r="B9" s="140">
        <v>7199</v>
      </c>
      <c r="C9" s="140">
        <v>12421</v>
      </c>
      <c r="D9" s="140">
        <v>10071</v>
      </c>
      <c r="E9" s="140">
        <v>6528</v>
      </c>
      <c r="F9" s="140">
        <v>4757</v>
      </c>
    </row>
    <row r="10" spans="1:6" x14ac:dyDescent="0.25">
      <c r="A10" s="144" t="s">
        <v>138</v>
      </c>
      <c r="B10" s="140">
        <v>7666</v>
      </c>
      <c r="C10" s="140">
        <v>11382</v>
      </c>
      <c r="D10" s="140">
        <v>9285</v>
      </c>
      <c r="E10" s="140">
        <v>6330</v>
      </c>
      <c r="F10" s="140">
        <v>6295</v>
      </c>
    </row>
    <row r="11" spans="1:6" x14ac:dyDescent="0.25">
      <c r="A11" s="145" t="s">
        <v>189</v>
      </c>
      <c r="B11" s="148" t="s">
        <v>4</v>
      </c>
      <c r="C11" s="148" t="s">
        <v>4</v>
      </c>
      <c r="D11" s="148" t="s">
        <v>4</v>
      </c>
      <c r="E11" s="148" t="s">
        <v>4</v>
      </c>
      <c r="F11" s="148" t="s">
        <v>4</v>
      </c>
    </row>
    <row r="12" spans="1:6" x14ac:dyDescent="0.25">
      <c r="A12" s="144" t="s">
        <v>187</v>
      </c>
      <c r="B12" s="147" t="s">
        <v>4</v>
      </c>
      <c r="C12" s="147" t="s">
        <v>4</v>
      </c>
      <c r="D12" s="147" t="s">
        <v>4</v>
      </c>
      <c r="E12" s="147" t="s">
        <v>4</v>
      </c>
      <c r="F12" s="147" t="s">
        <v>4</v>
      </c>
    </row>
    <row r="13" spans="1:6" x14ac:dyDescent="0.25">
      <c r="A13" s="144" t="s">
        <v>138</v>
      </c>
      <c r="B13" s="147" t="s">
        <v>4</v>
      </c>
      <c r="C13" s="147" t="s">
        <v>4</v>
      </c>
      <c r="D13" s="147" t="s">
        <v>4</v>
      </c>
      <c r="E13" s="147" t="s">
        <v>4</v>
      </c>
      <c r="F13" s="147" t="s">
        <v>4</v>
      </c>
    </row>
    <row r="14" spans="1:6" x14ac:dyDescent="0.25">
      <c r="A14" s="145" t="s">
        <v>6</v>
      </c>
      <c r="B14" s="148" t="s">
        <v>4</v>
      </c>
      <c r="C14" s="148" t="s">
        <v>4</v>
      </c>
      <c r="D14" s="148" t="s">
        <v>4</v>
      </c>
      <c r="E14" s="148" t="s">
        <v>4</v>
      </c>
      <c r="F14" s="148" t="s">
        <v>4</v>
      </c>
    </row>
    <row r="15" spans="1:6" x14ac:dyDescent="0.25">
      <c r="A15" s="144" t="s">
        <v>187</v>
      </c>
      <c r="B15" s="147" t="s">
        <v>4</v>
      </c>
      <c r="C15" s="147" t="s">
        <v>4</v>
      </c>
      <c r="D15" s="147" t="s">
        <v>4</v>
      </c>
      <c r="E15" s="147" t="s">
        <v>4</v>
      </c>
      <c r="F15" s="147" t="s">
        <v>4</v>
      </c>
    </row>
    <row r="16" spans="1:6" x14ac:dyDescent="0.25">
      <c r="A16" s="144" t="s">
        <v>138</v>
      </c>
      <c r="B16" s="147" t="s">
        <v>4</v>
      </c>
      <c r="C16" s="147" t="s">
        <v>4</v>
      </c>
      <c r="D16" s="147" t="s">
        <v>4</v>
      </c>
      <c r="E16" s="147" t="s">
        <v>4</v>
      </c>
      <c r="F16" s="147" t="s">
        <v>4</v>
      </c>
    </row>
    <row r="17" spans="1:6" x14ac:dyDescent="0.25">
      <c r="A17" s="145" t="s">
        <v>7</v>
      </c>
      <c r="B17" s="148" t="s">
        <v>4</v>
      </c>
      <c r="C17" s="148" t="s">
        <v>4</v>
      </c>
      <c r="D17" s="148" t="s">
        <v>4</v>
      </c>
      <c r="E17" s="148" t="s">
        <v>4</v>
      </c>
      <c r="F17" s="148" t="s">
        <v>4</v>
      </c>
    </row>
    <row r="18" spans="1:6" x14ac:dyDescent="0.25">
      <c r="A18" s="144" t="s">
        <v>187</v>
      </c>
      <c r="B18" s="140" t="s">
        <v>4</v>
      </c>
      <c r="C18" s="140" t="s">
        <v>4</v>
      </c>
      <c r="D18" s="140" t="s">
        <v>4</v>
      </c>
      <c r="E18" s="140" t="s">
        <v>4</v>
      </c>
      <c r="F18" s="140" t="s">
        <v>4</v>
      </c>
    </row>
    <row r="19" spans="1:6" x14ac:dyDescent="0.25">
      <c r="A19" s="144" t="s">
        <v>138</v>
      </c>
      <c r="B19" s="140" t="s">
        <v>4</v>
      </c>
      <c r="C19" s="140" t="s">
        <v>4</v>
      </c>
      <c r="D19" s="140" t="s">
        <v>4</v>
      </c>
      <c r="E19" s="140" t="s">
        <v>4</v>
      </c>
      <c r="F19" s="140" t="s">
        <v>4</v>
      </c>
    </row>
    <row r="20" spans="1:6" x14ac:dyDescent="0.25">
      <c r="A20" s="145" t="s">
        <v>8</v>
      </c>
      <c r="B20" s="139">
        <v>60559</v>
      </c>
      <c r="C20" s="139">
        <v>59082</v>
      </c>
      <c r="D20" s="139">
        <v>74842</v>
      </c>
      <c r="E20" s="139">
        <v>61139</v>
      </c>
      <c r="F20" s="139">
        <v>95982</v>
      </c>
    </row>
    <row r="21" spans="1:6" x14ac:dyDescent="0.25">
      <c r="A21" s="82"/>
      <c r="B21" s="83"/>
      <c r="C21" s="83"/>
      <c r="D21" s="83"/>
      <c r="E21" s="83"/>
      <c r="F21" s="84"/>
    </row>
    <row r="22" spans="1:6" ht="108" customHeight="1" x14ac:dyDescent="0.25">
      <c r="A22" s="90" t="s">
        <v>191</v>
      </c>
      <c r="B22" s="91"/>
      <c r="C22" s="91"/>
      <c r="D22" s="91"/>
      <c r="E22" s="91"/>
      <c r="F22" s="92"/>
    </row>
    <row r="23" spans="1:6" ht="15" customHeight="1" x14ac:dyDescent="0.25">
      <c r="A23" s="90" t="s">
        <v>13</v>
      </c>
      <c r="B23" s="91"/>
      <c r="C23" s="91"/>
      <c r="D23" s="91"/>
      <c r="E23" s="91"/>
      <c r="F23" s="92"/>
    </row>
    <row r="24" spans="1:6" ht="18.75" customHeight="1" x14ac:dyDescent="0.25">
      <c r="A24" s="90" t="s">
        <v>14</v>
      </c>
      <c r="B24" s="91"/>
      <c r="C24" s="91"/>
      <c r="D24" s="91"/>
      <c r="E24" s="91"/>
      <c r="F24" s="92"/>
    </row>
    <row r="25" spans="1:6" ht="18" customHeight="1" x14ac:dyDescent="0.25">
      <c r="A25" s="90" t="s">
        <v>11</v>
      </c>
      <c r="B25" s="91"/>
      <c r="C25" s="91"/>
      <c r="D25" s="91"/>
      <c r="E25" s="91"/>
      <c r="F25" s="92"/>
    </row>
    <row r="26" spans="1:6" ht="30" customHeight="1" x14ac:dyDescent="0.25">
      <c r="A26" s="72" t="s">
        <v>12</v>
      </c>
      <c r="B26" s="73"/>
      <c r="C26" s="73"/>
      <c r="D26" s="73"/>
      <c r="E26" s="73"/>
      <c r="F26" s="74"/>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Report #2_x000D_dtcc_irs_20130208</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D13" sqref="D13"/>
    </sheetView>
  </sheetViews>
  <sheetFormatPr defaultRowHeight="15" x14ac:dyDescent="0.25"/>
  <cols>
    <col min="1" max="1" width="20.7109375" style="5" bestFit="1" customWidth="1"/>
    <col min="2" max="5" width="12.7109375" style="5" customWidth="1"/>
    <col min="6" max="16384" width="9.140625" style="5"/>
  </cols>
  <sheetData>
    <row r="1" spans="1:5" ht="15" customHeight="1" x14ac:dyDescent="0.25">
      <c r="A1" s="52"/>
      <c r="B1" s="113" t="s">
        <v>143</v>
      </c>
      <c r="C1" s="113"/>
      <c r="D1" s="113" t="s">
        <v>76</v>
      </c>
      <c r="E1" s="113"/>
    </row>
    <row r="2" spans="1:5" x14ac:dyDescent="0.25">
      <c r="A2" s="37" t="s">
        <v>133</v>
      </c>
      <c r="B2" s="37" t="s">
        <v>134</v>
      </c>
      <c r="C2" s="37" t="s">
        <v>1</v>
      </c>
      <c r="D2" s="37" t="s">
        <v>3</v>
      </c>
      <c r="E2" s="37" t="s">
        <v>1</v>
      </c>
    </row>
    <row r="3" spans="1:5" x14ac:dyDescent="0.25">
      <c r="A3" s="46" t="s">
        <v>33</v>
      </c>
      <c r="B3" s="218" t="s">
        <v>198</v>
      </c>
      <c r="C3" s="218">
        <v>7534</v>
      </c>
      <c r="D3" s="218" t="s">
        <v>198</v>
      </c>
      <c r="E3" s="218">
        <v>7184</v>
      </c>
    </row>
    <row r="4" spans="1:5" x14ac:dyDescent="0.25">
      <c r="A4" s="46" t="s">
        <v>200</v>
      </c>
      <c r="B4" s="218">
        <v>252046</v>
      </c>
      <c r="C4" s="218">
        <v>5279</v>
      </c>
      <c r="D4" s="218">
        <v>188165</v>
      </c>
      <c r="E4" s="218">
        <v>7480</v>
      </c>
    </row>
    <row r="5" spans="1:5" ht="15.95" customHeight="1" x14ac:dyDescent="0.25">
      <c r="A5" s="47" t="s">
        <v>8</v>
      </c>
      <c r="B5" s="218">
        <v>252046</v>
      </c>
      <c r="C5" s="218">
        <v>12813</v>
      </c>
      <c r="D5" s="218">
        <v>188165</v>
      </c>
      <c r="E5" s="218">
        <v>14664</v>
      </c>
    </row>
    <row r="6" spans="1:5" ht="18.75" customHeight="1" x14ac:dyDescent="0.25">
      <c r="A6" s="114" t="s">
        <v>142</v>
      </c>
      <c r="B6" s="114"/>
      <c r="C6" s="114"/>
      <c r="D6" s="114"/>
      <c r="E6" s="114"/>
    </row>
    <row r="7" spans="1:5" x14ac:dyDescent="0.25">
      <c r="D7" s="31"/>
    </row>
  </sheetData>
  <mergeCells count="3">
    <mergeCell ref="B1:C1"/>
    <mergeCell ref="D1:E1"/>
    <mergeCell ref="A6:E6"/>
  </mergeCells>
  <printOptions gridLines="1"/>
  <pageMargins left="0.75" right="0.75" top="1" bottom="1" header="0.5" footer="0.5"/>
  <pageSetup orientation="portrait" horizontalDpi="300" verticalDpi="30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D9" sqref="D9"/>
    </sheetView>
  </sheetViews>
  <sheetFormatPr defaultRowHeight="15" x14ac:dyDescent="0.25"/>
  <cols>
    <col min="1" max="1" width="20.7109375" style="5" bestFit="1" customWidth="1"/>
    <col min="2" max="7" width="10.7109375" style="5" customWidth="1"/>
    <col min="8" max="16384" width="9.140625" style="5"/>
  </cols>
  <sheetData>
    <row r="1" spans="1:7" ht="15" customHeight="1" x14ac:dyDescent="0.25">
      <c r="A1" s="52" t="s">
        <v>0</v>
      </c>
      <c r="B1" s="113" t="s">
        <v>203</v>
      </c>
      <c r="C1" s="113"/>
      <c r="D1" s="113"/>
      <c r="E1" s="113" t="s">
        <v>76</v>
      </c>
      <c r="F1" s="113"/>
      <c r="G1" s="113"/>
    </row>
    <row r="2" spans="1:7" x14ac:dyDescent="0.25">
      <c r="A2" s="37" t="s">
        <v>133</v>
      </c>
      <c r="B2" s="37" t="s">
        <v>202</v>
      </c>
      <c r="C2" s="37" t="s">
        <v>39</v>
      </c>
      <c r="D2" s="37" t="s">
        <v>36</v>
      </c>
      <c r="E2" s="37" t="s">
        <v>38</v>
      </c>
      <c r="F2" s="37" t="s">
        <v>39</v>
      </c>
      <c r="G2" s="37" t="s">
        <v>36</v>
      </c>
    </row>
    <row r="3" spans="1:7" x14ac:dyDescent="0.25">
      <c r="A3" s="46" t="s">
        <v>199</v>
      </c>
      <c r="B3" s="220">
        <v>15561</v>
      </c>
      <c r="C3" s="220">
        <v>87072</v>
      </c>
      <c r="D3" s="220">
        <v>157851</v>
      </c>
      <c r="E3" s="220">
        <v>25889</v>
      </c>
      <c r="F3" s="220">
        <v>94303</v>
      </c>
      <c r="G3" s="220">
        <v>78812</v>
      </c>
    </row>
    <row r="4" spans="1:7" x14ac:dyDescent="0.25">
      <c r="A4" s="46" t="s">
        <v>66</v>
      </c>
      <c r="B4" s="219" t="s">
        <v>197</v>
      </c>
      <c r="C4" s="219" t="s">
        <v>197</v>
      </c>
      <c r="D4" s="220">
        <v>4374</v>
      </c>
      <c r="E4" s="220" t="s">
        <v>197</v>
      </c>
      <c r="F4" s="220" t="s">
        <v>197</v>
      </c>
      <c r="G4" s="220">
        <v>3825</v>
      </c>
    </row>
    <row r="5" spans="1:7" x14ac:dyDescent="0.25">
      <c r="A5" s="47" t="s">
        <v>8</v>
      </c>
      <c r="B5" s="220">
        <v>15561</v>
      </c>
      <c r="C5" s="220">
        <v>87072</v>
      </c>
      <c r="D5" s="220">
        <v>162225</v>
      </c>
      <c r="E5" s="220">
        <v>25889</v>
      </c>
      <c r="F5" s="220">
        <v>94303</v>
      </c>
      <c r="G5" s="220">
        <v>82637</v>
      </c>
    </row>
    <row r="6" spans="1:7" ht="20.25" customHeight="1" x14ac:dyDescent="0.25">
      <c r="A6" s="107" t="s">
        <v>142</v>
      </c>
      <c r="B6" s="108"/>
      <c r="C6" s="108"/>
      <c r="D6" s="108"/>
      <c r="E6" s="108"/>
      <c r="F6" s="108"/>
      <c r="G6" s="109"/>
    </row>
  </sheetData>
  <mergeCells count="3">
    <mergeCell ref="B1:D1"/>
    <mergeCell ref="E1:G1"/>
    <mergeCell ref="A6:G6"/>
  </mergeCells>
  <printOptions gridLines="1"/>
  <pageMargins left="0.75" right="0.75" top="1" bottom="1" header="0.5" footer="0.5"/>
  <pageSetup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G16" sqref="G16"/>
    </sheetView>
  </sheetViews>
  <sheetFormatPr defaultRowHeight="15" x14ac:dyDescent="0.25"/>
  <cols>
    <col min="1" max="1" width="20.7109375" bestFit="1" customWidth="1"/>
    <col min="2" max="4" width="14.7109375" customWidth="1"/>
  </cols>
  <sheetData>
    <row r="1" spans="1:4" ht="88.5" customHeight="1" x14ac:dyDescent="0.25">
      <c r="A1" s="98" t="s">
        <v>216</v>
      </c>
      <c r="B1" s="98"/>
      <c r="C1" s="98"/>
      <c r="D1" s="98"/>
    </row>
    <row r="2" spans="1:4" ht="25.5" customHeight="1" x14ac:dyDescent="0.25">
      <c r="A2" s="97" t="s">
        <v>81</v>
      </c>
      <c r="B2" s="97"/>
      <c r="C2" s="97"/>
      <c r="D2" s="97"/>
    </row>
    <row r="3" spans="1:4" x14ac:dyDescent="0.25">
      <c r="A3" s="97" t="s">
        <v>82</v>
      </c>
      <c r="B3" s="97"/>
      <c r="C3" s="97"/>
      <c r="D3" s="97"/>
    </row>
    <row r="4" spans="1:4" x14ac:dyDescent="0.25">
      <c r="A4" s="98" t="s">
        <v>145</v>
      </c>
      <c r="B4" s="98"/>
      <c r="C4" s="98"/>
      <c r="D4" s="98"/>
    </row>
    <row r="5" spans="1:4" x14ac:dyDescent="0.25">
      <c r="A5" s="99" t="s">
        <v>146</v>
      </c>
      <c r="B5" s="100"/>
      <c r="C5" s="100"/>
      <c r="D5" s="101"/>
    </row>
    <row r="6" spans="1:4" ht="25.5" customHeight="1" x14ac:dyDescent="0.25">
      <c r="A6" s="114" t="s">
        <v>12</v>
      </c>
      <c r="B6" s="114"/>
      <c r="C6" s="114"/>
      <c r="D6" s="114"/>
    </row>
  </sheetData>
  <mergeCells count="6">
    <mergeCell ref="A6:D6"/>
    <mergeCell ref="A1:D1"/>
    <mergeCell ref="A2:D2"/>
    <mergeCell ref="A3:D3"/>
    <mergeCell ref="A4:D4"/>
    <mergeCell ref="A5:D5"/>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heetViews>
  <sheetFormatPr defaultRowHeight="15" x14ac:dyDescent="0.25"/>
  <cols>
    <col min="1" max="1" width="24.7109375" customWidth="1"/>
    <col min="2" max="2" width="12.42578125" customWidth="1"/>
    <col min="3" max="5" width="11.7109375" customWidth="1"/>
    <col min="6" max="6" width="12.140625" customWidth="1"/>
    <col min="7" max="7" width="12.5703125" bestFit="1" customWidth="1"/>
  </cols>
  <sheetData>
    <row r="1" spans="1:7" x14ac:dyDescent="0.25">
      <c r="A1" s="50" t="s">
        <v>159</v>
      </c>
      <c r="B1" s="127" t="s">
        <v>195</v>
      </c>
      <c r="C1" s="127" t="s">
        <v>201</v>
      </c>
      <c r="D1" s="127" t="s">
        <v>205</v>
      </c>
      <c r="E1" s="127" t="s">
        <v>206</v>
      </c>
      <c r="F1" s="127" t="s">
        <v>209</v>
      </c>
    </row>
    <row r="2" spans="1:7" x14ac:dyDescent="0.25">
      <c r="A2" s="66" t="s">
        <v>160</v>
      </c>
      <c r="B2" s="41">
        <f t="shared" ref="B2:E2" si="0">0.85*5200000</f>
        <v>4420000</v>
      </c>
      <c r="C2" s="41">
        <f t="shared" si="0"/>
        <v>4420000</v>
      </c>
      <c r="D2" s="41">
        <f t="shared" si="0"/>
        <v>4420000</v>
      </c>
      <c r="E2" s="41">
        <f t="shared" si="0"/>
        <v>4420000</v>
      </c>
      <c r="F2" s="41">
        <f>0.85*5200000</f>
        <v>4420000</v>
      </c>
    </row>
    <row r="3" spans="1:7" x14ac:dyDescent="0.25">
      <c r="A3" s="65" t="s">
        <v>49</v>
      </c>
      <c r="B3" s="45" t="s">
        <v>4</v>
      </c>
      <c r="C3" s="45" t="s">
        <v>4</v>
      </c>
      <c r="D3" s="45" t="s">
        <v>4</v>
      </c>
      <c r="E3" s="45" t="s">
        <v>4</v>
      </c>
      <c r="F3" s="45" t="s">
        <v>4</v>
      </c>
    </row>
    <row r="4" spans="1:7" x14ac:dyDescent="0.25">
      <c r="A4" s="65" t="s">
        <v>161</v>
      </c>
      <c r="B4" s="45" t="s">
        <v>4</v>
      </c>
      <c r="C4" s="45" t="s">
        <v>4</v>
      </c>
      <c r="D4" s="45" t="s">
        <v>4</v>
      </c>
      <c r="E4" s="45" t="s">
        <v>4</v>
      </c>
      <c r="F4" s="45" t="s">
        <v>4</v>
      </c>
    </row>
    <row r="5" spans="1:7" x14ac:dyDescent="0.25">
      <c r="A5" s="65" t="s">
        <v>162</v>
      </c>
      <c r="B5" s="45" t="s">
        <v>4</v>
      </c>
      <c r="C5" s="45" t="s">
        <v>4</v>
      </c>
      <c r="D5" s="45" t="s">
        <v>4</v>
      </c>
      <c r="E5" s="45" t="s">
        <v>4</v>
      </c>
      <c r="F5" s="45" t="s">
        <v>4</v>
      </c>
    </row>
    <row r="6" spans="1:7" x14ac:dyDescent="0.25">
      <c r="A6" s="65" t="s">
        <v>37</v>
      </c>
      <c r="B6" s="45" t="s">
        <v>4</v>
      </c>
      <c r="C6" s="45" t="s">
        <v>4</v>
      </c>
      <c r="D6" s="45" t="s">
        <v>4</v>
      </c>
      <c r="E6" s="45" t="s">
        <v>4</v>
      </c>
      <c r="F6" s="45" t="s">
        <v>4</v>
      </c>
    </row>
    <row r="7" spans="1:7" x14ac:dyDescent="0.25">
      <c r="A7" s="18" t="s">
        <v>163</v>
      </c>
      <c r="B7" s="45" t="s">
        <v>4</v>
      </c>
      <c r="C7" s="45" t="s">
        <v>4</v>
      </c>
      <c r="D7" s="45" t="s">
        <v>4</v>
      </c>
      <c r="E7" s="45" t="s">
        <v>4</v>
      </c>
      <c r="F7" s="45" t="s">
        <v>4</v>
      </c>
      <c r="G7" s="21"/>
    </row>
    <row r="8" spans="1:7" ht="45.75" customHeight="1" x14ac:dyDescent="0.25">
      <c r="A8" s="22" t="s">
        <v>8</v>
      </c>
      <c r="B8" s="54">
        <f t="shared" ref="B8:F8" si="1">B2</f>
        <v>4420000</v>
      </c>
      <c r="C8" s="54">
        <f t="shared" si="1"/>
        <v>4420000</v>
      </c>
      <c r="D8" s="54">
        <f t="shared" si="1"/>
        <v>4420000</v>
      </c>
      <c r="E8" s="54">
        <f t="shared" si="1"/>
        <v>4420000</v>
      </c>
      <c r="F8" s="54">
        <f t="shared" si="1"/>
        <v>4420000</v>
      </c>
    </row>
    <row r="9" spans="1:7" ht="24.75" customHeight="1" x14ac:dyDescent="0.25">
      <c r="A9" s="119" t="s">
        <v>217</v>
      </c>
      <c r="B9" s="120"/>
      <c r="C9" s="120"/>
      <c r="D9" s="120"/>
      <c r="E9" s="120"/>
      <c r="F9" s="121"/>
    </row>
    <row r="10" spans="1:7" ht="16.5" customHeight="1" x14ac:dyDescent="0.25">
      <c r="A10" s="122" t="s">
        <v>22</v>
      </c>
      <c r="B10" s="123"/>
      <c r="C10" s="123"/>
      <c r="D10" s="123"/>
      <c r="E10" s="123"/>
      <c r="F10" s="124"/>
    </row>
    <row r="11" spans="1:7" ht="15" customHeight="1" x14ac:dyDescent="0.25">
      <c r="A11" s="122" t="s">
        <v>164</v>
      </c>
      <c r="B11" s="123"/>
      <c r="C11" s="123"/>
      <c r="D11" s="123"/>
      <c r="E11" s="123"/>
      <c r="F11" s="124"/>
    </row>
    <row r="12" spans="1:7" ht="15.75" customHeight="1" x14ac:dyDescent="0.25">
      <c r="A12" s="122" t="s">
        <v>11</v>
      </c>
      <c r="B12" s="123"/>
      <c r="C12" s="123"/>
      <c r="D12" s="123"/>
      <c r="E12" s="123"/>
      <c r="F12" s="124"/>
    </row>
    <row r="13" spans="1:7" ht="24.75" customHeight="1" x14ac:dyDescent="0.25">
      <c r="A13" s="116" t="s">
        <v>12</v>
      </c>
      <c r="B13" s="117"/>
      <c r="C13" s="117"/>
      <c r="D13" s="117"/>
      <c r="E13" s="117"/>
      <c r="F13" s="118"/>
    </row>
    <row r="21" ht="13.5"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A20" sqref="A20"/>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50" t="s">
        <v>159</v>
      </c>
      <c r="B1" s="179" t="s">
        <v>195</v>
      </c>
      <c r="C1" s="179" t="s">
        <v>201</v>
      </c>
      <c r="D1" s="179" t="s">
        <v>205</v>
      </c>
      <c r="E1" s="179" t="s">
        <v>206</v>
      </c>
      <c r="F1" s="179" t="s">
        <v>209</v>
      </c>
    </row>
    <row r="2" spans="1:6" x14ac:dyDescent="0.25">
      <c r="A2" s="32" t="s">
        <v>165</v>
      </c>
      <c r="B2" s="41">
        <f t="shared" ref="B2:D2" si="0">0.85*2000000</f>
        <v>1700000</v>
      </c>
      <c r="C2" s="41">
        <f t="shared" si="0"/>
        <v>1700000</v>
      </c>
      <c r="D2" s="41">
        <f t="shared" si="0"/>
        <v>1700000</v>
      </c>
      <c r="E2" s="41">
        <f>0.85*2000000</f>
        <v>1700000</v>
      </c>
      <c r="F2" s="41">
        <f>0.85*2000000</f>
        <v>1700000</v>
      </c>
    </row>
    <row r="3" spans="1:6" x14ac:dyDescent="0.25">
      <c r="A3" s="17" t="s">
        <v>166</v>
      </c>
      <c r="B3" s="58" t="s">
        <v>4</v>
      </c>
      <c r="C3" s="58" t="s">
        <v>4</v>
      </c>
      <c r="D3" s="58" t="s">
        <v>4</v>
      </c>
      <c r="E3" s="58" t="s">
        <v>4</v>
      </c>
      <c r="F3" s="58" t="s">
        <v>4</v>
      </c>
    </row>
    <row r="4" spans="1:6" x14ac:dyDescent="0.25">
      <c r="A4" s="18" t="s">
        <v>35</v>
      </c>
      <c r="B4" s="58" t="s">
        <v>4</v>
      </c>
      <c r="C4" s="58" t="s">
        <v>4</v>
      </c>
      <c r="D4" s="58" t="s">
        <v>4</v>
      </c>
      <c r="E4" s="58" t="s">
        <v>4</v>
      </c>
      <c r="F4" s="58" t="s">
        <v>4</v>
      </c>
    </row>
    <row r="5" spans="1:6" x14ac:dyDescent="0.25">
      <c r="A5" s="18" t="s">
        <v>167</v>
      </c>
      <c r="B5" s="58" t="s">
        <v>4</v>
      </c>
      <c r="C5" s="58" t="s">
        <v>4</v>
      </c>
      <c r="D5" s="58" t="s">
        <v>4</v>
      </c>
      <c r="E5" s="58" t="s">
        <v>4</v>
      </c>
      <c r="F5" s="58" t="s">
        <v>4</v>
      </c>
    </row>
    <row r="6" spans="1:6" x14ac:dyDescent="0.25">
      <c r="A6" s="18" t="s">
        <v>168</v>
      </c>
      <c r="B6" s="58" t="s">
        <v>4</v>
      </c>
      <c r="C6" s="58" t="s">
        <v>4</v>
      </c>
      <c r="D6" s="58" t="s">
        <v>4</v>
      </c>
      <c r="E6" s="58" t="s">
        <v>4</v>
      </c>
      <c r="F6" s="58" t="s">
        <v>4</v>
      </c>
    </row>
    <row r="7" spans="1:6" x14ac:dyDescent="0.25">
      <c r="A7" s="19" t="s">
        <v>169</v>
      </c>
      <c r="B7" s="58" t="s">
        <v>4</v>
      </c>
      <c r="C7" s="58" t="s">
        <v>4</v>
      </c>
      <c r="D7" s="58" t="s">
        <v>4</v>
      </c>
      <c r="E7" s="58" t="s">
        <v>4</v>
      </c>
      <c r="F7" s="58" t="s">
        <v>4</v>
      </c>
    </row>
    <row r="8" spans="1:6" x14ac:dyDescent="0.25">
      <c r="A8" s="20" t="s">
        <v>8</v>
      </c>
      <c r="B8" s="62">
        <f t="shared" ref="B8:F8" si="1">B2</f>
        <v>1700000</v>
      </c>
      <c r="C8" s="62">
        <f t="shared" si="1"/>
        <v>1700000</v>
      </c>
      <c r="D8" s="62">
        <f t="shared" si="1"/>
        <v>1700000</v>
      </c>
      <c r="E8" s="62">
        <f t="shared" si="1"/>
        <v>1700000</v>
      </c>
      <c r="F8" s="62">
        <f t="shared" si="1"/>
        <v>1700000</v>
      </c>
    </row>
    <row r="9" spans="1:6" ht="27" customHeight="1" x14ac:dyDescent="0.25">
      <c r="A9" s="126" t="s">
        <v>218</v>
      </c>
      <c r="B9" s="126"/>
      <c r="C9" s="126"/>
      <c r="D9" s="126"/>
      <c r="E9" s="126"/>
      <c r="F9" s="126"/>
    </row>
    <row r="10" spans="1:6" ht="14.25" customHeight="1" x14ac:dyDescent="0.25">
      <c r="A10" s="126" t="s">
        <v>22</v>
      </c>
      <c r="B10" s="126"/>
      <c r="C10" s="126"/>
      <c r="D10" s="126"/>
      <c r="E10" s="126"/>
      <c r="F10" s="126"/>
    </row>
    <row r="11" spans="1:6" ht="15.75" customHeight="1" x14ac:dyDescent="0.25">
      <c r="A11" s="126" t="s">
        <v>170</v>
      </c>
      <c r="B11" s="126"/>
      <c r="C11" s="126"/>
      <c r="D11" s="126"/>
      <c r="E11" s="126"/>
      <c r="F11" s="126"/>
    </row>
    <row r="12" spans="1:6" ht="15" customHeight="1" x14ac:dyDescent="0.25">
      <c r="A12" s="126" t="s">
        <v>171</v>
      </c>
      <c r="B12" s="126"/>
      <c r="C12" s="126"/>
      <c r="D12" s="126"/>
      <c r="E12" s="126"/>
      <c r="F12" s="126"/>
    </row>
    <row r="13" spans="1:6" ht="14.25" customHeight="1" x14ac:dyDescent="0.25">
      <c r="A13" s="122" t="s">
        <v>40</v>
      </c>
      <c r="B13" s="123"/>
      <c r="C13" s="123"/>
      <c r="D13" s="123"/>
      <c r="E13" s="123"/>
      <c r="F13" s="124"/>
    </row>
    <row r="14" spans="1:6" ht="26.25" customHeight="1" x14ac:dyDescent="0.25">
      <c r="A14" s="125" t="s">
        <v>12</v>
      </c>
      <c r="B14" s="125"/>
      <c r="C14" s="125"/>
      <c r="D14" s="125"/>
      <c r="E14" s="125"/>
      <c r="F14" s="125"/>
    </row>
    <row r="15" spans="1:6" ht="27" customHeight="1" x14ac:dyDescent="0.25">
      <c r="B15" s="21"/>
      <c r="C15" s="21"/>
    </row>
  </sheetData>
  <mergeCells count="6">
    <mergeCell ref="A14:F14"/>
    <mergeCell ref="A9:F9"/>
    <mergeCell ref="A10:F10"/>
    <mergeCell ref="A11:F11"/>
    <mergeCell ref="A12:F12"/>
    <mergeCell ref="A13:F13"/>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A20" sqref="A20"/>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50" t="s">
        <v>159</v>
      </c>
      <c r="B1" s="180" t="s">
        <v>195</v>
      </c>
      <c r="C1" s="180" t="s">
        <v>201</v>
      </c>
      <c r="D1" s="180" t="s">
        <v>205</v>
      </c>
      <c r="E1" s="180" t="s">
        <v>206</v>
      </c>
      <c r="F1" s="180" t="s">
        <v>209</v>
      </c>
    </row>
    <row r="2" spans="1:6" x14ac:dyDescent="0.25">
      <c r="A2" s="32" t="s">
        <v>172</v>
      </c>
      <c r="B2" s="41">
        <f t="shared" ref="B2:D2" si="0">0.85*37000000</f>
        <v>31450000</v>
      </c>
      <c r="C2" s="41">
        <f t="shared" si="0"/>
        <v>31450000</v>
      </c>
      <c r="D2" s="41">
        <f t="shared" si="0"/>
        <v>31450000</v>
      </c>
      <c r="E2" s="41">
        <f>0.85*37000000</f>
        <v>31450000</v>
      </c>
      <c r="F2" s="41">
        <f>0.85*37000000</f>
        <v>31450000</v>
      </c>
    </row>
    <row r="3" spans="1:6" x14ac:dyDescent="0.25">
      <c r="A3" s="17" t="s">
        <v>173</v>
      </c>
      <c r="B3" s="58" t="s">
        <v>4</v>
      </c>
      <c r="C3" s="58" t="s">
        <v>4</v>
      </c>
      <c r="D3" s="58" t="s">
        <v>4</v>
      </c>
      <c r="E3" s="58" t="s">
        <v>4</v>
      </c>
      <c r="F3" s="58" t="s">
        <v>4</v>
      </c>
    </row>
    <row r="4" spans="1:6" x14ac:dyDescent="0.25">
      <c r="A4" s="18" t="s">
        <v>174</v>
      </c>
      <c r="B4" s="58" t="s">
        <v>4</v>
      </c>
      <c r="C4" s="58" t="s">
        <v>4</v>
      </c>
      <c r="D4" s="58" t="s">
        <v>4</v>
      </c>
      <c r="E4" s="58" t="s">
        <v>4</v>
      </c>
      <c r="F4" s="58" t="s">
        <v>4</v>
      </c>
    </row>
    <row r="5" spans="1:6" x14ac:dyDescent="0.25">
      <c r="A5" s="18" t="s">
        <v>162</v>
      </c>
      <c r="B5" s="58" t="s">
        <v>4</v>
      </c>
      <c r="C5" s="58" t="s">
        <v>4</v>
      </c>
      <c r="D5" s="58" t="s">
        <v>4</v>
      </c>
      <c r="E5" s="58" t="s">
        <v>4</v>
      </c>
      <c r="F5" s="58" t="s">
        <v>4</v>
      </c>
    </row>
    <row r="6" spans="1:6" x14ac:dyDescent="0.25">
      <c r="A6" s="18" t="s">
        <v>175</v>
      </c>
      <c r="B6" s="58" t="s">
        <v>4</v>
      </c>
      <c r="C6" s="58" t="s">
        <v>4</v>
      </c>
      <c r="D6" s="58" t="s">
        <v>4</v>
      </c>
      <c r="E6" s="58" t="s">
        <v>4</v>
      </c>
      <c r="F6" s="58" t="s">
        <v>4</v>
      </c>
    </row>
    <row r="7" spans="1:6" x14ac:dyDescent="0.25">
      <c r="A7" s="19" t="s">
        <v>70</v>
      </c>
      <c r="B7" s="58" t="s">
        <v>4</v>
      </c>
      <c r="C7" s="58" t="s">
        <v>4</v>
      </c>
      <c r="D7" s="58" t="s">
        <v>4</v>
      </c>
      <c r="E7" s="58" t="s">
        <v>4</v>
      </c>
      <c r="F7" s="58" t="s">
        <v>4</v>
      </c>
    </row>
    <row r="8" spans="1:6" x14ac:dyDescent="0.25">
      <c r="A8" s="20" t="s">
        <v>8</v>
      </c>
      <c r="B8" s="62">
        <f t="shared" ref="B8:F8" si="1">B2</f>
        <v>31450000</v>
      </c>
      <c r="C8" s="62">
        <f t="shared" si="1"/>
        <v>31450000</v>
      </c>
      <c r="D8" s="62">
        <f t="shared" si="1"/>
        <v>31450000</v>
      </c>
      <c r="E8" s="62">
        <f t="shared" si="1"/>
        <v>31450000</v>
      </c>
      <c r="F8" s="62">
        <f t="shared" si="1"/>
        <v>31450000</v>
      </c>
    </row>
    <row r="9" spans="1:6" ht="27" customHeight="1" x14ac:dyDescent="0.25">
      <c r="A9" s="126" t="s">
        <v>218</v>
      </c>
      <c r="B9" s="126"/>
      <c r="C9" s="126"/>
      <c r="D9" s="126"/>
      <c r="E9" s="126"/>
      <c r="F9" s="126"/>
    </row>
    <row r="10" spans="1:6" ht="14.25" customHeight="1" x14ac:dyDescent="0.25">
      <c r="A10" s="126" t="s">
        <v>22</v>
      </c>
      <c r="B10" s="126"/>
      <c r="C10" s="126"/>
      <c r="D10" s="126"/>
      <c r="E10" s="126"/>
      <c r="F10" s="126"/>
    </row>
    <row r="11" spans="1:6" ht="15.75" customHeight="1" x14ac:dyDescent="0.25">
      <c r="A11" s="126" t="s">
        <v>176</v>
      </c>
      <c r="B11" s="126"/>
      <c r="C11" s="126"/>
      <c r="D11" s="126"/>
      <c r="E11" s="126"/>
      <c r="F11" s="126"/>
    </row>
    <row r="12" spans="1:6" ht="15" customHeight="1" x14ac:dyDescent="0.25">
      <c r="A12" s="122" t="s">
        <v>11</v>
      </c>
      <c r="B12" s="123"/>
      <c r="C12" s="123"/>
      <c r="D12" s="123"/>
      <c r="E12" s="123"/>
      <c r="F12" s="124"/>
    </row>
    <row r="13" spans="1:6" ht="27.75" customHeight="1" x14ac:dyDescent="0.25">
      <c r="A13" s="125" t="s">
        <v>12</v>
      </c>
      <c r="B13" s="125"/>
      <c r="C13" s="125"/>
      <c r="D13" s="125"/>
      <c r="E13" s="125"/>
      <c r="F13" s="125"/>
    </row>
    <row r="14" spans="1:6" ht="26.25" customHeight="1" x14ac:dyDescent="0.25">
      <c r="B14" s="21"/>
      <c r="C14" s="21"/>
    </row>
    <row r="15" spans="1:6" ht="27"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2" sqref="B32"/>
    </sheetView>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A21" sqref="A21:F21"/>
    </sheetView>
  </sheetViews>
  <sheetFormatPr defaultRowHeight="15" x14ac:dyDescent="0.25"/>
  <cols>
    <col min="1" max="1" width="20.7109375" style="5" customWidth="1"/>
    <col min="2" max="2" width="12.5703125" style="5" customWidth="1"/>
    <col min="3" max="4" width="11.7109375" style="5" customWidth="1"/>
    <col min="5" max="5" width="13" style="5" customWidth="1"/>
    <col min="6" max="6" width="12.140625" style="5" customWidth="1"/>
    <col min="7" max="16384" width="9.140625" style="5"/>
  </cols>
  <sheetData>
    <row r="1" spans="1:6" ht="23.25" customHeight="1" x14ac:dyDescent="0.25">
      <c r="A1" s="182"/>
      <c r="B1" s="185" t="s">
        <v>195</v>
      </c>
      <c r="C1" s="185" t="s">
        <v>201</v>
      </c>
      <c r="D1" s="185" t="s">
        <v>205</v>
      </c>
      <c r="E1" s="185" t="s">
        <v>206</v>
      </c>
      <c r="F1" s="185" t="s">
        <v>209</v>
      </c>
    </row>
    <row r="2" spans="1:6" x14ac:dyDescent="0.25">
      <c r="A2" s="181" t="s">
        <v>52</v>
      </c>
      <c r="B2" s="188">
        <v>2900817</v>
      </c>
      <c r="C2" s="188">
        <v>2277826</v>
      </c>
      <c r="D2" s="188">
        <v>4669973</v>
      </c>
      <c r="E2" s="188">
        <v>2621962</v>
      </c>
      <c r="F2" s="188">
        <v>3482884</v>
      </c>
    </row>
    <row r="3" spans="1:6" ht="15" customHeight="1" x14ac:dyDescent="0.25">
      <c r="A3" s="183" t="s">
        <v>177</v>
      </c>
      <c r="B3" s="187">
        <v>1914985</v>
      </c>
      <c r="C3" s="187">
        <v>1827220</v>
      </c>
      <c r="D3" s="187">
        <v>2619819</v>
      </c>
      <c r="E3" s="187">
        <v>1748446</v>
      </c>
      <c r="F3" s="187">
        <v>2805575</v>
      </c>
    </row>
    <row r="4" spans="1:6" ht="15" customHeight="1" x14ac:dyDescent="0.25">
      <c r="A4" s="183" t="s">
        <v>178</v>
      </c>
      <c r="B4" s="187">
        <v>985832</v>
      </c>
      <c r="C4" s="187">
        <v>450606</v>
      </c>
      <c r="D4" s="187">
        <v>2050154</v>
      </c>
      <c r="E4" s="187">
        <v>873515</v>
      </c>
      <c r="F4" s="187">
        <v>677309</v>
      </c>
    </row>
    <row r="5" spans="1:6" ht="15" customHeight="1" x14ac:dyDescent="0.25">
      <c r="A5" s="181" t="s">
        <v>2</v>
      </c>
      <c r="B5" s="188">
        <v>119256</v>
      </c>
      <c r="C5" s="188">
        <v>44560</v>
      </c>
      <c r="D5" s="188">
        <v>118409</v>
      </c>
      <c r="E5" s="188">
        <v>83695</v>
      </c>
      <c r="F5" s="188">
        <v>74625</v>
      </c>
    </row>
    <row r="6" spans="1:6" ht="15" customHeight="1" x14ac:dyDescent="0.25">
      <c r="A6" s="183" t="s">
        <v>179</v>
      </c>
      <c r="B6" s="186" t="s">
        <v>180</v>
      </c>
      <c r="C6" s="186" t="s">
        <v>180</v>
      </c>
      <c r="D6" s="186" t="s">
        <v>180</v>
      </c>
      <c r="E6" s="186" t="s">
        <v>180</v>
      </c>
      <c r="F6" s="186" t="s">
        <v>180</v>
      </c>
    </row>
    <row r="7" spans="1:6" ht="15" customHeight="1" x14ac:dyDescent="0.25">
      <c r="A7" s="183" t="s">
        <v>178</v>
      </c>
      <c r="B7" s="187">
        <v>119256</v>
      </c>
      <c r="C7" s="187">
        <v>44560</v>
      </c>
      <c r="D7" s="187">
        <v>118409</v>
      </c>
      <c r="E7" s="187">
        <v>83695</v>
      </c>
      <c r="F7" s="187">
        <v>74625</v>
      </c>
    </row>
    <row r="8" spans="1:6" ht="15" customHeight="1" x14ac:dyDescent="0.25">
      <c r="A8" s="181" t="s">
        <v>5</v>
      </c>
      <c r="B8" s="188">
        <v>304715</v>
      </c>
      <c r="C8" s="188">
        <v>430643</v>
      </c>
      <c r="D8" s="188">
        <v>348570</v>
      </c>
      <c r="E8" s="188">
        <v>206173</v>
      </c>
      <c r="F8" s="188">
        <v>233844</v>
      </c>
    </row>
    <row r="9" spans="1:6" ht="15" customHeight="1" x14ac:dyDescent="0.25">
      <c r="A9" s="183" t="s">
        <v>179</v>
      </c>
      <c r="B9" s="187">
        <v>235880</v>
      </c>
      <c r="C9" s="187">
        <v>353458</v>
      </c>
      <c r="D9" s="187">
        <v>270138</v>
      </c>
      <c r="E9" s="187">
        <v>197443</v>
      </c>
      <c r="F9" s="187">
        <v>220105</v>
      </c>
    </row>
    <row r="10" spans="1:6" ht="15" customHeight="1" x14ac:dyDescent="0.25">
      <c r="A10" s="183" t="s">
        <v>178</v>
      </c>
      <c r="B10" s="187">
        <v>68835</v>
      </c>
      <c r="C10" s="187">
        <v>77186</v>
      </c>
      <c r="D10" s="187">
        <v>78432</v>
      </c>
      <c r="E10" s="187">
        <v>8730</v>
      </c>
      <c r="F10" s="187">
        <v>13739</v>
      </c>
    </row>
    <row r="11" spans="1:6" ht="15" customHeight="1" x14ac:dyDescent="0.25">
      <c r="A11" s="184" t="s">
        <v>189</v>
      </c>
      <c r="B11" s="190" t="s">
        <v>4</v>
      </c>
      <c r="C11" s="190" t="s">
        <v>4</v>
      </c>
      <c r="D11" s="190" t="s">
        <v>4</v>
      </c>
      <c r="E11" s="190" t="s">
        <v>4</v>
      </c>
      <c r="F11" s="190" t="s">
        <v>4</v>
      </c>
    </row>
    <row r="12" spans="1:6" ht="15" customHeight="1" x14ac:dyDescent="0.25">
      <c r="A12" s="183" t="s">
        <v>179</v>
      </c>
      <c r="B12" s="189" t="s">
        <v>4</v>
      </c>
      <c r="C12" s="189" t="s">
        <v>4</v>
      </c>
      <c r="D12" s="189" t="s">
        <v>4</v>
      </c>
      <c r="E12" s="189" t="s">
        <v>4</v>
      </c>
      <c r="F12" s="189" t="s">
        <v>4</v>
      </c>
    </row>
    <row r="13" spans="1:6" ht="15" customHeight="1" x14ac:dyDescent="0.25">
      <c r="A13" s="183" t="s">
        <v>178</v>
      </c>
      <c r="B13" s="189" t="s">
        <v>4</v>
      </c>
      <c r="C13" s="189" t="s">
        <v>4</v>
      </c>
      <c r="D13" s="189" t="s">
        <v>4</v>
      </c>
      <c r="E13" s="189" t="s">
        <v>4</v>
      </c>
      <c r="F13" s="189" t="s">
        <v>4</v>
      </c>
    </row>
    <row r="14" spans="1:6" ht="15" customHeight="1" x14ac:dyDescent="0.25">
      <c r="A14" s="181" t="s">
        <v>6</v>
      </c>
      <c r="B14" s="188" t="s">
        <v>4</v>
      </c>
      <c r="C14" s="188" t="s">
        <v>4</v>
      </c>
      <c r="D14" s="188" t="s">
        <v>4</v>
      </c>
      <c r="E14" s="188" t="s">
        <v>4</v>
      </c>
      <c r="F14" s="188" t="s">
        <v>4</v>
      </c>
    </row>
    <row r="15" spans="1:6" ht="15" customHeight="1" x14ac:dyDescent="0.25">
      <c r="A15" s="183" t="s">
        <v>179</v>
      </c>
      <c r="B15" s="187" t="s">
        <v>4</v>
      </c>
      <c r="C15" s="187" t="s">
        <v>4</v>
      </c>
      <c r="D15" s="187" t="s">
        <v>4</v>
      </c>
      <c r="E15" s="187" t="s">
        <v>4</v>
      </c>
      <c r="F15" s="187" t="s">
        <v>4</v>
      </c>
    </row>
    <row r="16" spans="1:6" ht="15" customHeight="1" x14ac:dyDescent="0.25">
      <c r="A16" s="183" t="s">
        <v>178</v>
      </c>
      <c r="B16" s="187" t="s">
        <v>4</v>
      </c>
      <c r="C16" s="187" t="s">
        <v>4</v>
      </c>
      <c r="D16" s="187" t="s">
        <v>4</v>
      </c>
      <c r="E16" s="187" t="s">
        <v>4</v>
      </c>
      <c r="F16" s="187" t="s">
        <v>4</v>
      </c>
    </row>
    <row r="17" spans="1:6" ht="15" customHeight="1" x14ac:dyDescent="0.25">
      <c r="A17" s="181" t="s">
        <v>7</v>
      </c>
      <c r="B17" s="188" t="s">
        <v>4</v>
      </c>
      <c r="C17" s="188" t="s">
        <v>4</v>
      </c>
      <c r="D17" s="188" t="s">
        <v>4</v>
      </c>
      <c r="E17" s="188" t="s">
        <v>4</v>
      </c>
      <c r="F17" s="188" t="s">
        <v>4</v>
      </c>
    </row>
    <row r="18" spans="1:6" ht="16.5" customHeight="1" x14ac:dyDescent="0.25">
      <c r="A18" s="183" t="s">
        <v>179</v>
      </c>
      <c r="B18" s="187" t="s">
        <v>4</v>
      </c>
      <c r="C18" s="187" t="s">
        <v>4</v>
      </c>
      <c r="D18" s="187" t="s">
        <v>4</v>
      </c>
      <c r="E18" s="187" t="s">
        <v>4</v>
      </c>
      <c r="F18" s="187" t="s">
        <v>4</v>
      </c>
    </row>
    <row r="19" spans="1:6" ht="15.75" customHeight="1" x14ac:dyDescent="0.25">
      <c r="A19" s="183" t="s">
        <v>178</v>
      </c>
      <c r="B19" s="187" t="s">
        <v>4</v>
      </c>
      <c r="C19" s="187" t="s">
        <v>4</v>
      </c>
      <c r="D19" s="187" t="s">
        <v>4</v>
      </c>
      <c r="E19" s="187" t="s">
        <v>4</v>
      </c>
      <c r="F19" s="187" t="s">
        <v>4</v>
      </c>
    </row>
    <row r="20" spans="1:6" ht="15.95" customHeight="1" x14ac:dyDescent="0.25">
      <c r="A20" s="181" t="s">
        <v>8</v>
      </c>
      <c r="B20" s="188">
        <v>3324787</v>
      </c>
      <c r="C20" s="188">
        <v>2753030</v>
      </c>
      <c r="D20" s="188">
        <v>5136952</v>
      </c>
      <c r="E20" s="188">
        <v>2911829</v>
      </c>
      <c r="F20" s="188">
        <v>3791353</v>
      </c>
    </row>
    <row r="21" spans="1:6" ht="15.95" customHeight="1" x14ac:dyDescent="0.25">
      <c r="A21" s="93"/>
      <c r="B21" s="94"/>
      <c r="C21" s="94"/>
      <c r="D21" s="94"/>
      <c r="E21" s="94"/>
      <c r="F21" s="95"/>
    </row>
    <row r="22" spans="1:6" ht="66.75" customHeight="1" x14ac:dyDescent="0.25">
      <c r="A22" s="96" t="s">
        <v>192</v>
      </c>
      <c r="B22" s="96"/>
      <c r="C22" s="96"/>
      <c r="D22" s="96"/>
      <c r="E22" s="96"/>
      <c r="F22" s="96"/>
    </row>
    <row r="23" spans="1:6" ht="15.95" customHeight="1" x14ac:dyDescent="0.25">
      <c r="A23" s="96" t="s">
        <v>13</v>
      </c>
      <c r="B23" s="96"/>
      <c r="C23" s="96"/>
      <c r="D23" s="96"/>
      <c r="E23" s="96"/>
      <c r="F23" s="96"/>
    </row>
    <row r="24" spans="1:6" ht="15" customHeight="1" x14ac:dyDescent="0.25">
      <c r="A24" s="96" t="s">
        <v>10</v>
      </c>
      <c r="B24" s="96"/>
      <c r="C24" s="96"/>
      <c r="D24" s="96"/>
      <c r="E24" s="96"/>
      <c r="F24" s="96"/>
    </row>
    <row r="25" spans="1:6" ht="15" customHeight="1" x14ac:dyDescent="0.25">
      <c r="A25" s="96" t="s">
        <v>11</v>
      </c>
      <c r="B25" s="96"/>
      <c r="C25" s="96"/>
      <c r="D25" s="96"/>
      <c r="E25" s="96"/>
      <c r="F25" s="96"/>
    </row>
    <row r="26" spans="1:6" ht="29.25" customHeight="1" x14ac:dyDescent="0.25">
      <c r="A26" s="72" t="s">
        <v>12</v>
      </c>
      <c r="B26" s="73"/>
      <c r="C26" s="73"/>
      <c r="D26" s="73"/>
      <c r="E26" s="73"/>
      <c r="F26" s="74"/>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H14" sqref="H14"/>
    </sheetView>
  </sheetViews>
  <sheetFormatPr defaultRowHeight="15" x14ac:dyDescent="0.25"/>
  <cols>
    <col min="1" max="1" width="20.7109375" style="5" customWidth="1"/>
    <col min="2" max="2" width="12.140625" style="5" customWidth="1"/>
    <col min="3" max="4" width="11.7109375" style="5" customWidth="1"/>
    <col min="5" max="5" width="12.85546875" style="5" customWidth="1"/>
    <col min="6" max="6" width="12.7109375" style="5" customWidth="1"/>
    <col min="7" max="16384" width="9.140625" style="5"/>
  </cols>
  <sheetData>
    <row r="1" spans="1:6" ht="14.1" customHeight="1" x14ac:dyDescent="0.25">
      <c r="A1" s="192"/>
      <c r="B1" s="195" t="s">
        <v>195</v>
      </c>
      <c r="C1" s="195" t="s">
        <v>201</v>
      </c>
      <c r="D1" s="195" t="s">
        <v>205</v>
      </c>
      <c r="E1" s="195" t="s">
        <v>206</v>
      </c>
      <c r="F1" s="195" t="s">
        <v>209</v>
      </c>
    </row>
    <row r="2" spans="1:6" x14ac:dyDescent="0.25">
      <c r="A2" s="191" t="s">
        <v>52</v>
      </c>
      <c r="B2" s="197">
        <v>5801634</v>
      </c>
      <c r="C2" s="197">
        <v>4555653</v>
      </c>
      <c r="D2" s="197">
        <v>9339945</v>
      </c>
      <c r="E2" s="197">
        <v>5243923</v>
      </c>
      <c r="F2" s="197">
        <v>6965767</v>
      </c>
    </row>
    <row r="3" spans="1:6" ht="15" customHeight="1" x14ac:dyDescent="0.25">
      <c r="A3" s="193" t="s">
        <v>186</v>
      </c>
      <c r="B3" s="196">
        <v>3630278</v>
      </c>
      <c r="C3" s="196">
        <v>2674240</v>
      </c>
      <c r="D3" s="196">
        <v>6452871</v>
      </c>
      <c r="E3" s="196">
        <v>3030817</v>
      </c>
      <c r="F3" s="196">
        <v>3600162</v>
      </c>
    </row>
    <row r="4" spans="1:6" ht="15" customHeight="1" x14ac:dyDescent="0.25">
      <c r="A4" s="193" t="s">
        <v>138</v>
      </c>
      <c r="B4" s="196">
        <v>2171356</v>
      </c>
      <c r="C4" s="196">
        <v>1881413</v>
      </c>
      <c r="D4" s="196">
        <v>2887074</v>
      </c>
      <c r="E4" s="196">
        <v>2213107</v>
      </c>
      <c r="F4" s="196">
        <v>3365605</v>
      </c>
    </row>
    <row r="5" spans="1:6" ht="15" customHeight="1" x14ac:dyDescent="0.25">
      <c r="A5" s="194" t="s">
        <v>2</v>
      </c>
      <c r="B5" s="197">
        <v>238511</v>
      </c>
      <c r="C5" s="197">
        <v>89120</v>
      </c>
      <c r="D5" s="197">
        <v>236818</v>
      </c>
      <c r="E5" s="197">
        <v>167389</v>
      </c>
      <c r="F5" s="197">
        <v>149250</v>
      </c>
    </row>
    <row r="6" spans="1:6" ht="15" customHeight="1" x14ac:dyDescent="0.25">
      <c r="A6" s="193" t="s">
        <v>187</v>
      </c>
      <c r="B6" s="196">
        <v>164386</v>
      </c>
      <c r="C6" s="196">
        <v>57870</v>
      </c>
      <c r="D6" s="196">
        <v>159882</v>
      </c>
      <c r="E6" s="196">
        <v>121900</v>
      </c>
      <c r="F6" s="196">
        <v>101881</v>
      </c>
    </row>
    <row r="7" spans="1:6" ht="15" customHeight="1" x14ac:dyDescent="0.25">
      <c r="A7" s="193" t="s">
        <v>138</v>
      </c>
      <c r="B7" s="196">
        <v>74125</v>
      </c>
      <c r="C7" s="196">
        <v>31250</v>
      </c>
      <c r="D7" s="196">
        <v>76936</v>
      </c>
      <c r="E7" s="196">
        <v>45490</v>
      </c>
      <c r="F7" s="196">
        <v>47369</v>
      </c>
    </row>
    <row r="8" spans="1:6" ht="15" customHeight="1" x14ac:dyDescent="0.25">
      <c r="A8" s="194" t="s">
        <v>5</v>
      </c>
      <c r="B8" s="197">
        <v>609430</v>
      </c>
      <c r="C8" s="197">
        <v>861287</v>
      </c>
      <c r="D8" s="197">
        <v>697140</v>
      </c>
      <c r="E8" s="197">
        <v>412345</v>
      </c>
      <c r="F8" s="197">
        <v>467688</v>
      </c>
    </row>
    <row r="9" spans="1:6" ht="15" customHeight="1" x14ac:dyDescent="0.25">
      <c r="A9" s="193" t="s">
        <v>187</v>
      </c>
      <c r="B9" s="196">
        <v>362566</v>
      </c>
      <c r="C9" s="196">
        <v>520370</v>
      </c>
      <c r="D9" s="196">
        <v>413555</v>
      </c>
      <c r="E9" s="196">
        <v>253616</v>
      </c>
      <c r="F9" s="196">
        <v>264859</v>
      </c>
    </row>
    <row r="10" spans="1:6" ht="15" customHeight="1" x14ac:dyDescent="0.25">
      <c r="A10" s="193" t="s">
        <v>138</v>
      </c>
      <c r="B10" s="196">
        <v>246864</v>
      </c>
      <c r="C10" s="196">
        <v>340917</v>
      </c>
      <c r="D10" s="196">
        <v>283585</v>
      </c>
      <c r="E10" s="196">
        <v>158729</v>
      </c>
      <c r="F10" s="196">
        <v>202829</v>
      </c>
    </row>
    <row r="11" spans="1:6" ht="15" customHeight="1" x14ac:dyDescent="0.25">
      <c r="A11" s="194" t="s">
        <v>189</v>
      </c>
      <c r="B11" s="199" t="s">
        <v>4</v>
      </c>
      <c r="C11" s="199" t="s">
        <v>4</v>
      </c>
      <c r="D11" s="199" t="s">
        <v>4</v>
      </c>
      <c r="E11" s="199" t="s">
        <v>4</v>
      </c>
      <c r="F11" s="199" t="s">
        <v>4</v>
      </c>
    </row>
    <row r="12" spans="1:6" ht="15" customHeight="1" x14ac:dyDescent="0.25">
      <c r="A12" s="193" t="s">
        <v>187</v>
      </c>
      <c r="B12" s="198" t="s">
        <v>4</v>
      </c>
      <c r="C12" s="198" t="s">
        <v>4</v>
      </c>
      <c r="D12" s="198" t="s">
        <v>4</v>
      </c>
      <c r="E12" s="198" t="s">
        <v>4</v>
      </c>
      <c r="F12" s="198" t="s">
        <v>4</v>
      </c>
    </row>
    <row r="13" spans="1:6" ht="15" customHeight="1" x14ac:dyDescent="0.25">
      <c r="A13" s="193" t="s">
        <v>138</v>
      </c>
      <c r="B13" s="198" t="s">
        <v>4</v>
      </c>
      <c r="C13" s="198" t="s">
        <v>4</v>
      </c>
      <c r="D13" s="198" t="s">
        <v>4</v>
      </c>
      <c r="E13" s="198" t="s">
        <v>4</v>
      </c>
      <c r="F13" s="198" t="s">
        <v>4</v>
      </c>
    </row>
    <row r="14" spans="1:6" ht="15" customHeight="1" x14ac:dyDescent="0.25">
      <c r="A14" s="194" t="s">
        <v>6</v>
      </c>
      <c r="B14" s="199" t="s">
        <v>4</v>
      </c>
      <c r="C14" s="199" t="s">
        <v>4</v>
      </c>
      <c r="D14" s="199" t="s">
        <v>4</v>
      </c>
      <c r="E14" s="199" t="s">
        <v>4</v>
      </c>
      <c r="F14" s="199" t="s">
        <v>4</v>
      </c>
    </row>
    <row r="15" spans="1:6" ht="15" customHeight="1" x14ac:dyDescent="0.25">
      <c r="A15" s="193" t="s">
        <v>187</v>
      </c>
      <c r="B15" s="198" t="s">
        <v>4</v>
      </c>
      <c r="C15" s="198" t="s">
        <v>4</v>
      </c>
      <c r="D15" s="198" t="s">
        <v>4</v>
      </c>
      <c r="E15" s="198" t="s">
        <v>4</v>
      </c>
      <c r="F15" s="198" t="s">
        <v>4</v>
      </c>
    </row>
    <row r="16" spans="1:6" ht="15" customHeight="1" x14ac:dyDescent="0.25">
      <c r="A16" s="193" t="s">
        <v>138</v>
      </c>
      <c r="B16" s="198" t="s">
        <v>4</v>
      </c>
      <c r="C16" s="198" t="s">
        <v>4</v>
      </c>
      <c r="D16" s="198" t="s">
        <v>4</v>
      </c>
      <c r="E16" s="198" t="s">
        <v>4</v>
      </c>
      <c r="F16" s="198" t="s">
        <v>4</v>
      </c>
    </row>
    <row r="17" spans="1:6" ht="15" customHeight="1" x14ac:dyDescent="0.25">
      <c r="A17" s="194" t="s">
        <v>7</v>
      </c>
      <c r="B17" s="197" t="s">
        <v>4</v>
      </c>
      <c r="C17" s="197" t="s">
        <v>4</v>
      </c>
      <c r="D17" s="197" t="s">
        <v>4</v>
      </c>
      <c r="E17" s="197" t="s">
        <v>4</v>
      </c>
      <c r="F17" s="197" t="s">
        <v>4</v>
      </c>
    </row>
    <row r="18" spans="1:6" ht="15" customHeight="1" x14ac:dyDescent="0.25">
      <c r="A18" s="193" t="s">
        <v>187</v>
      </c>
      <c r="B18" s="196" t="s">
        <v>4</v>
      </c>
      <c r="C18" s="196" t="s">
        <v>4</v>
      </c>
      <c r="D18" s="196" t="s">
        <v>4</v>
      </c>
      <c r="E18" s="196" t="s">
        <v>4</v>
      </c>
      <c r="F18" s="196" t="s">
        <v>4</v>
      </c>
    </row>
    <row r="19" spans="1:6" ht="15" customHeight="1" x14ac:dyDescent="0.25">
      <c r="A19" s="193" t="s">
        <v>138</v>
      </c>
      <c r="B19" s="196" t="s">
        <v>4</v>
      </c>
      <c r="C19" s="196" t="s">
        <v>4</v>
      </c>
      <c r="D19" s="196" t="s">
        <v>4</v>
      </c>
      <c r="E19" s="196" t="s">
        <v>4</v>
      </c>
      <c r="F19" s="196" t="s">
        <v>4</v>
      </c>
    </row>
    <row r="20" spans="1:6" ht="15" customHeight="1" x14ac:dyDescent="0.25">
      <c r="A20" s="194" t="s">
        <v>8</v>
      </c>
      <c r="B20" s="197">
        <v>6649575</v>
      </c>
      <c r="C20" s="197">
        <v>5506059</v>
      </c>
      <c r="D20" s="197">
        <v>10273903</v>
      </c>
      <c r="E20" s="197">
        <v>5823658</v>
      </c>
      <c r="F20" s="197">
        <v>7582705</v>
      </c>
    </row>
    <row r="21" spans="1:6" ht="15" customHeight="1" x14ac:dyDescent="0.25">
      <c r="A21" s="82"/>
      <c r="B21" s="83"/>
      <c r="C21" s="83"/>
      <c r="D21" s="83"/>
      <c r="E21" s="83"/>
      <c r="F21" s="84"/>
    </row>
    <row r="22" spans="1:6" ht="105.75" customHeight="1" x14ac:dyDescent="0.25">
      <c r="A22" s="96" t="s">
        <v>193</v>
      </c>
      <c r="B22" s="96"/>
      <c r="C22" s="96"/>
      <c r="D22" s="96"/>
      <c r="E22" s="96"/>
      <c r="F22" s="96"/>
    </row>
    <row r="23" spans="1:6" ht="15" customHeight="1" x14ac:dyDescent="0.25">
      <c r="A23" s="96" t="s">
        <v>13</v>
      </c>
      <c r="B23" s="96"/>
      <c r="C23" s="96"/>
      <c r="D23" s="96"/>
      <c r="E23" s="96"/>
      <c r="F23" s="96"/>
    </row>
    <row r="24" spans="1:6" ht="14.25" customHeight="1" x14ac:dyDescent="0.25">
      <c r="A24" s="96" t="s">
        <v>14</v>
      </c>
      <c r="B24" s="96"/>
      <c r="C24" s="96"/>
      <c r="D24" s="96"/>
      <c r="E24" s="96"/>
      <c r="F24" s="96"/>
    </row>
    <row r="25" spans="1:6" ht="15.75" customHeight="1" x14ac:dyDescent="0.25">
      <c r="A25" s="96" t="s">
        <v>11</v>
      </c>
      <c r="B25" s="96"/>
      <c r="C25" s="96"/>
      <c r="D25" s="96"/>
      <c r="E25" s="96"/>
      <c r="F25" s="96"/>
    </row>
    <row r="26" spans="1:6" ht="27" customHeight="1" x14ac:dyDescent="0.25">
      <c r="A26" s="72" t="s">
        <v>12</v>
      </c>
      <c r="B26" s="73"/>
      <c r="C26" s="73"/>
      <c r="D26" s="73"/>
      <c r="E26" s="73"/>
      <c r="F26" s="74"/>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E22" sqref="E22"/>
    </sheetView>
  </sheetViews>
  <sheetFormatPr defaultRowHeight="15" x14ac:dyDescent="0.25"/>
  <cols>
    <col min="1" max="1" width="24.7109375" customWidth="1"/>
    <col min="2" max="4" width="14.7109375" customWidth="1"/>
  </cols>
  <sheetData>
    <row r="1" spans="1:4" x14ac:dyDescent="0.25">
      <c r="A1" s="50" t="s">
        <v>63</v>
      </c>
      <c r="B1" s="50" t="s">
        <v>64</v>
      </c>
      <c r="C1" s="50" t="s">
        <v>1</v>
      </c>
      <c r="D1" s="50" t="s">
        <v>8</v>
      </c>
    </row>
    <row r="2" spans="1:4" x14ac:dyDescent="0.25">
      <c r="A2" s="17" t="s">
        <v>65</v>
      </c>
      <c r="B2" s="58">
        <v>123330711</v>
      </c>
      <c r="C2" s="58">
        <v>69717563</v>
      </c>
      <c r="D2" s="58">
        <v>193048274</v>
      </c>
    </row>
    <row r="3" spans="1:4" x14ac:dyDescent="0.25">
      <c r="A3" s="18" t="s">
        <v>15</v>
      </c>
      <c r="B3" s="58">
        <v>49631861</v>
      </c>
      <c r="C3" s="58">
        <v>7970597</v>
      </c>
      <c r="D3" s="58">
        <v>57602458</v>
      </c>
    </row>
    <row r="4" spans="1:4" x14ac:dyDescent="0.25">
      <c r="A4" s="18" t="s">
        <v>18</v>
      </c>
      <c r="B4" s="58">
        <v>29927877</v>
      </c>
      <c r="C4" s="58">
        <v>9856023</v>
      </c>
      <c r="D4" s="58">
        <v>39783900</v>
      </c>
    </row>
    <row r="5" spans="1:4" x14ac:dyDescent="0.25">
      <c r="A5" s="18" t="s">
        <v>21</v>
      </c>
      <c r="B5" s="58" t="s">
        <v>196</v>
      </c>
      <c r="C5" s="58">
        <v>19976214</v>
      </c>
      <c r="D5" s="58">
        <v>19976214</v>
      </c>
    </row>
    <row r="6" spans="1:4" x14ac:dyDescent="0.25">
      <c r="A6" s="19" t="s">
        <v>66</v>
      </c>
      <c r="B6" s="58">
        <v>6469511</v>
      </c>
      <c r="C6" s="58">
        <v>25203927</v>
      </c>
      <c r="D6" s="58">
        <v>31673438</v>
      </c>
    </row>
    <row r="7" spans="1:4" x14ac:dyDescent="0.25">
      <c r="A7" s="20" t="s">
        <v>8</v>
      </c>
      <c r="B7" s="62">
        <v>209359960</v>
      </c>
      <c r="C7" s="62">
        <v>132724324</v>
      </c>
      <c r="D7" s="62">
        <v>342084284</v>
      </c>
    </row>
    <row r="8" spans="1:4" ht="34.5" customHeight="1" x14ac:dyDescent="0.25">
      <c r="A8" s="97" t="s">
        <v>67</v>
      </c>
      <c r="B8" s="97"/>
      <c r="C8" s="97"/>
      <c r="D8" s="97"/>
    </row>
    <row r="9" spans="1:4" x14ac:dyDescent="0.25">
      <c r="B9" s="21"/>
      <c r="C9" s="21"/>
    </row>
    <row r="10" spans="1:4" ht="14.25" customHeight="1" x14ac:dyDescent="0.25"/>
  </sheetData>
  <mergeCells count="1">
    <mergeCell ref="A8:D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topLeftCell="C1" workbookViewId="0">
      <selection activeCell="D23" sqref="D23"/>
    </sheetView>
  </sheetViews>
  <sheetFormatPr defaultRowHeight="15" x14ac:dyDescent="0.25"/>
  <cols>
    <col min="1" max="1" width="20.7109375" customWidth="1"/>
    <col min="2" max="3" width="12" bestFit="1" customWidth="1"/>
    <col min="4" max="4" width="11.5703125" bestFit="1" customWidth="1"/>
    <col min="5" max="5" width="12" bestFit="1" customWidth="1"/>
    <col min="6" max="8" width="12" customWidth="1"/>
    <col min="9" max="9" width="12.5703125" customWidth="1"/>
  </cols>
  <sheetData>
    <row r="1" spans="1:9" ht="15.75" x14ac:dyDescent="0.25">
      <c r="A1" s="50" t="s">
        <v>63</v>
      </c>
      <c r="B1" s="38" t="s">
        <v>68</v>
      </c>
      <c r="C1" s="38" t="s">
        <v>25</v>
      </c>
      <c r="D1" s="38" t="s">
        <v>23</v>
      </c>
      <c r="E1" s="38" t="s">
        <v>24</v>
      </c>
      <c r="F1" s="38" t="s">
        <v>69</v>
      </c>
      <c r="G1" s="38" t="s">
        <v>26</v>
      </c>
      <c r="H1" s="38" t="s">
        <v>70</v>
      </c>
      <c r="I1" s="38" t="s">
        <v>8</v>
      </c>
    </row>
    <row r="2" spans="1:9" x14ac:dyDescent="0.25">
      <c r="A2" s="18" t="s">
        <v>32</v>
      </c>
      <c r="B2" s="55">
        <v>609338</v>
      </c>
      <c r="C2" s="55">
        <v>8138904</v>
      </c>
      <c r="D2" s="55">
        <v>2245555</v>
      </c>
      <c r="E2" s="55">
        <v>2032070</v>
      </c>
      <c r="F2" s="55">
        <v>358350</v>
      </c>
      <c r="G2" s="55">
        <v>134241</v>
      </c>
      <c r="H2" s="55">
        <v>232773</v>
      </c>
      <c r="I2" s="55">
        <v>13751231</v>
      </c>
    </row>
    <row r="3" spans="1:9" x14ac:dyDescent="0.25">
      <c r="A3" s="17" t="s">
        <v>65</v>
      </c>
      <c r="B3" s="55">
        <v>64029381</v>
      </c>
      <c r="C3" s="55">
        <v>72945194</v>
      </c>
      <c r="D3" s="55">
        <v>15068656</v>
      </c>
      <c r="E3" s="55">
        <v>19456309</v>
      </c>
      <c r="F3" s="55">
        <v>4799586</v>
      </c>
      <c r="G3" s="55">
        <v>4497697</v>
      </c>
      <c r="H3" s="55">
        <v>12251450</v>
      </c>
      <c r="I3" s="55">
        <v>193048273</v>
      </c>
    </row>
    <row r="4" spans="1:9" x14ac:dyDescent="0.25">
      <c r="A4" s="18" t="s">
        <v>15</v>
      </c>
      <c r="B4" s="55">
        <v>27396787</v>
      </c>
      <c r="C4" s="55">
        <v>16911636</v>
      </c>
      <c r="D4" s="55">
        <v>8879419</v>
      </c>
      <c r="E4" s="55">
        <v>24036</v>
      </c>
      <c r="F4" s="55">
        <v>276327</v>
      </c>
      <c r="G4" s="55">
        <v>73451</v>
      </c>
      <c r="H4" s="55">
        <v>4040801</v>
      </c>
      <c r="I4" s="55">
        <v>57602457</v>
      </c>
    </row>
    <row r="5" spans="1:9" x14ac:dyDescent="0.25">
      <c r="A5" s="18" t="s">
        <v>18</v>
      </c>
      <c r="B5" s="55">
        <v>23408991</v>
      </c>
      <c r="C5" s="55">
        <v>6050030</v>
      </c>
      <c r="D5" s="55">
        <v>6603494</v>
      </c>
      <c r="E5" s="55">
        <v>119299</v>
      </c>
      <c r="F5" s="55">
        <v>1624461</v>
      </c>
      <c r="G5" s="55">
        <v>1037424</v>
      </c>
      <c r="H5" s="55">
        <v>940201</v>
      </c>
      <c r="I5" s="55">
        <v>39783900</v>
      </c>
    </row>
    <row r="6" spans="1:9" x14ac:dyDescent="0.25">
      <c r="A6" s="18" t="s">
        <v>21</v>
      </c>
      <c r="B6" s="55">
        <v>7939122</v>
      </c>
      <c r="C6" s="55">
        <v>7837554</v>
      </c>
      <c r="D6" s="55">
        <v>1341278</v>
      </c>
      <c r="E6" s="55">
        <v>2271623</v>
      </c>
      <c r="F6" s="55">
        <v>312632</v>
      </c>
      <c r="G6" s="55">
        <v>17562</v>
      </c>
      <c r="H6" s="55">
        <v>256443</v>
      </c>
      <c r="I6" s="55">
        <v>19976214</v>
      </c>
    </row>
    <row r="7" spans="1:9" x14ac:dyDescent="0.25">
      <c r="A7" s="19" t="s">
        <v>66</v>
      </c>
      <c r="B7" s="55">
        <v>5827378</v>
      </c>
      <c r="C7" s="55">
        <v>10248017</v>
      </c>
      <c r="D7" s="55">
        <v>1125139</v>
      </c>
      <c r="E7" s="55">
        <v>303096</v>
      </c>
      <c r="F7" s="55">
        <v>147002</v>
      </c>
      <c r="G7" s="55">
        <v>35946</v>
      </c>
      <c r="H7" s="55">
        <v>235629</v>
      </c>
      <c r="I7" s="55">
        <v>17922207</v>
      </c>
    </row>
    <row r="8" spans="1:9" x14ac:dyDescent="0.25">
      <c r="A8" s="22" t="s">
        <v>8</v>
      </c>
      <c r="B8" s="53">
        <v>129210997</v>
      </c>
      <c r="C8" s="53">
        <v>122131335</v>
      </c>
      <c r="D8" s="53">
        <v>35263541</v>
      </c>
      <c r="E8" s="53">
        <v>24206433</v>
      </c>
      <c r="F8" s="53">
        <v>7518358</v>
      </c>
      <c r="G8" s="53">
        <v>5796321</v>
      </c>
      <c r="H8" s="53">
        <v>17957297</v>
      </c>
      <c r="I8" s="53">
        <v>342084282</v>
      </c>
    </row>
    <row r="9" spans="1:9" ht="19.5" customHeight="1" x14ac:dyDescent="0.25">
      <c r="A9" s="98" t="s">
        <v>71</v>
      </c>
      <c r="B9" s="98"/>
      <c r="C9" s="98"/>
      <c r="D9" s="98"/>
      <c r="E9" s="98"/>
      <c r="F9" s="98"/>
      <c r="G9" s="98"/>
      <c r="H9" s="98"/>
      <c r="I9" s="98"/>
    </row>
    <row r="10" spans="1:9" ht="15" customHeight="1" x14ac:dyDescent="0.25"/>
    <row r="11" spans="1:9" ht="15" customHeight="1" x14ac:dyDescent="0.25"/>
    <row r="12" spans="1:9" ht="23.25" customHeight="1" x14ac:dyDescent="0.25"/>
    <row r="13" spans="1:9" ht="26.25" customHeight="1" x14ac:dyDescent="0.25"/>
  </sheetData>
  <mergeCells count="1">
    <mergeCell ref="A9:I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56</vt:i4>
      </vt:variant>
      <vt:variant>
        <vt:lpstr>Named Ranges</vt:lpstr>
      </vt:variant>
      <vt:variant>
        <vt:i4>1</vt:i4>
      </vt:variant>
    </vt:vector>
  </HeadingPairs>
  <TitlesOfParts>
    <vt:vector size="57" baseType="lpstr">
      <vt:lpstr>Table of Contents</vt:lpstr>
      <vt:lpstr>1</vt:lpstr>
      <vt:lpstr>2</vt:lpstr>
      <vt:lpstr>3</vt:lpstr>
      <vt:lpstr>4</vt:lpstr>
      <vt:lpstr>5</vt:lpstr>
      <vt:lpstr>6</vt:lpstr>
      <vt:lpstr>7a</vt:lpstr>
      <vt:lpstr>7b</vt:lpstr>
      <vt:lpstr>7c</vt:lpstr>
      <vt:lpstr>7d</vt:lpstr>
      <vt:lpstr>7e</vt:lpstr>
      <vt:lpstr>8a</vt:lpstr>
      <vt:lpstr>8b</vt:lpstr>
      <vt:lpstr>8c</vt:lpstr>
      <vt:lpstr>8d</vt:lpstr>
      <vt:lpstr>8e</vt:lpstr>
      <vt:lpstr>9a</vt:lpstr>
      <vt:lpstr>9b</vt:lpstr>
      <vt:lpstr>9c</vt:lpstr>
      <vt:lpstr>9d</vt:lpstr>
      <vt:lpstr>9e</vt:lpstr>
      <vt:lpstr>10a</vt:lpstr>
      <vt:lpstr>10b</vt:lpstr>
      <vt:lpstr>10c</vt:lpstr>
      <vt:lpstr>10d</vt:lpstr>
      <vt:lpstr>10e</vt:lpstr>
      <vt:lpstr>11a</vt:lpstr>
      <vt:lpstr>11b</vt:lpstr>
      <vt:lpstr>11c</vt:lpstr>
      <vt:lpstr>11d</vt:lpstr>
      <vt:lpstr>11e</vt:lpstr>
      <vt:lpstr>12a</vt:lpstr>
      <vt:lpstr>12b</vt:lpstr>
      <vt:lpstr>12c</vt:lpstr>
      <vt:lpstr>12d</vt:lpstr>
      <vt:lpstr>12e</vt:lpstr>
      <vt:lpstr>13a</vt:lpstr>
      <vt:lpstr>13b</vt:lpstr>
      <vt:lpstr>13c</vt:lpstr>
      <vt:lpstr>13d</vt:lpstr>
      <vt:lpstr>13e</vt:lpstr>
      <vt:lpstr>14a</vt:lpstr>
      <vt:lpstr>14b</vt:lpstr>
      <vt:lpstr>14c</vt:lpstr>
      <vt:lpstr>14d</vt:lpstr>
      <vt:lpstr>14e</vt:lpstr>
      <vt:lpstr>15a</vt:lpstr>
      <vt:lpstr>15b</vt:lpstr>
      <vt:lpstr>15c</vt:lpstr>
      <vt:lpstr>15d</vt:lpstr>
      <vt:lpstr>15e</vt:lpstr>
      <vt:lpstr>16</vt:lpstr>
      <vt:lpstr>17</vt:lpstr>
      <vt:lpstr>18</vt:lpstr>
      <vt:lpstr>Sheet1</vt:lpstr>
      <vt:lpstr>'13b'!Print_Area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RFairbanks</dc:creator>
  <cp:lastModifiedBy>Onur, Esen</cp:lastModifiedBy>
  <dcterms:created xsi:type="dcterms:W3CDTF">2013-07-24T13:54:34Z</dcterms:created>
  <dcterms:modified xsi:type="dcterms:W3CDTF">2014-03-04T18:49:35Z</dcterms:modified>
</cp:coreProperties>
</file>